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NSU" sheetId="1" r:id="rId1"/>
    <sheet name="NYP,N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J15" i="2"/>
  <c r="J11" i="2"/>
  <c r="K9" i="2"/>
  <c r="O14" i="2" l="1"/>
  <c r="N14" i="2"/>
  <c r="M14" i="2"/>
  <c r="L14" i="2"/>
  <c r="K14" i="2"/>
  <c r="AS11" i="2"/>
  <c r="AQ11" i="2"/>
  <c r="I16" i="2" s="1"/>
  <c r="AP11" i="2"/>
  <c r="AO11" i="2"/>
  <c r="G16" i="2" s="1"/>
  <c r="AN11" i="2"/>
  <c r="AM11" i="2"/>
  <c r="E16" i="2" s="1"/>
  <c r="AG11" i="2"/>
  <c r="K16" i="2" s="1"/>
  <c r="AF11" i="2"/>
  <c r="AE11" i="2"/>
  <c r="AD11" i="2"/>
  <c r="H16" i="2" s="1"/>
  <c r="AC11" i="2"/>
  <c r="AB11" i="2"/>
  <c r="F16" i="2" s="1"/>
  <c r="AA11" i="2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F11" i="2"/>
  <c r="F15" i="2" s="1"/>
  <c r="E11" i="2"/>
  <c r="E15" i="2" s="1"/>
  <c r="M16" i="2" l="1"/>
  <c r="E17" i="2"/>
  <c r="G17" i="2"/>
  <c r="AR11" i="2"/>
  <c r="K17" i="2"/>
  <c r="F17" i="2"/>
  <c r="H17" i="2"/>
  <c r="M17" i="2" s="1"/>
  <c r="I17" i="2"/>
  <c r="N16" i="2"/>
  <c r="L16" i="2"/>
  <c r="J16" i="2"/>
  <c r="O16" i="2"/>
  <c r="O17" i="2" l="1"/>
  <c r="J17" i="2"/>
  <c r="N17" i="2"/>
  <c r="L17" i="2"/>
  <c r="N10" i="1" l="1"/>
  <c r="O14" i="1" l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N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H14" i="1"/>
  <c r="G14" i="1"/>
  <c r="G18" i="1" s="1"/>
  <c r="F14" i="1"/>
  <c r="F18" i="1" s="1"/>
  <c r="E14" i="1"/>
  <c r="D15" i="1" l="1"/>
  <c r="K19" i="1"/>
  <c r="L19" i="1"/>
  <c r="M19" i="1"/>
  <c r="E18" i="1"/>
  <c r="E21" i="1" s="1"/>
  <c r="G21" i="1"/>
  <c r="F21" i="1"/>
  <c r="H18" i="1"/>
  <c r="H21" i="1" s="1"/>
  <c r="N14" i="1"/>
  <c r="N18" i="1" s="1"/>
  <c r="I18" i="1"/>
  <c r="K18" i="1" l="1"/>
  <c r="L21" i="1"/>
  <c r="K21" i="1"/>
  <c r="L18" i="1"/>
  <c r="I21" i="1"/>
  <c r="M18" i="1"/>
  <c r="M21" i="1" l="1"/>
  <c r="N21" i="1"/>
</calcChain>
</file>

<file path=xl/sharedStrings.xml><?xml version="1.0" encoding="utf-8"?>
<sst xmlns="http://schemas.openxmlformats.org/spreadsheetml/2006/main" count="182" uniqueCount="72">
  <si>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</si>
  <si>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</si>
  <si>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</si>
  <si>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</si>
  <si>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</si>
  <si>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</si>
  <si>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</si>
  <si>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</si>
  <si>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</si>
  <si>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</si>
  <si>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</si>
  <si>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</si>
  <si>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</si>
  <si>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</si>
  <si>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</si>
  <si>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</si>
  <si>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</si>
  <si>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</si>
  <si>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</si>
  <si>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</si>
  <si>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</si>
  <si>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</si>
  <si>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</si>
  <si>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</si>
  <si>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</si>
  <si>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</si>
  <si>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</si>
  <si>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</si>
  <si>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</si>
  <si>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</si>
  <si>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</si>
  <si>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</si>
  <si>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</si>
  <si>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</si>
  <si>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</si>
  <si>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</si>
  <si>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</si>
  <si>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</si>
  <si>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Kirittäret</t>
  </si>
  <si>
    <t>suomensarja</t>
  </si>
  <si>
    <t>2.  ottelu</t>
  </si>
  <si>
    <t>1.</t>
  </si>
  <si>
    <t>Silja Kantanen</t>
  </si>
  <si>
    <t>10.1.2000   Jyväskylä</t>
  </si>
  <si>
    <t>25.07. 2018  Kirittäret - KeKi  2-0  (4-2, 13-1)</t>
  </si>
  <si>
    <t xml:space="preserve"> 18 v   6 kk 15 pv</t>
  </si>
  <si>
    <t xml:space="preserve"> 18 v   6 kk 17 pv</t>
  </si>
  <si>
    <t>27.07. 2018  SMJ - Kirittäret  0-2  (1-6, 5-19)</t>
  </si>
  <si>
    <t>LaVe</t>
  </si>
  <si>
    <t>LaVe = Lappajärven Veikot  (1911)</t>
  </si>
  <si>
    <t xml:space="preserve">Lyöty </t>
  </si>
  <si>
    <t xml:space="preserve">Tuotu </t>
  </si>
  <si>
    <t>11.</t>
  </si>
  <si>
    <t>Kirittäret  2</t>
  </si>
  <si>
    <t>Kirittäret = Jyväskylän Kirittäret  (2004),  kasvattajaseura</t>
  </si>
  <si>
    <t>YKKÖSPESIS</t>
  </si>
  <si>
    <t xml:space="preserve">    Runkosarja TOP-10</t>
  </si>
  <si>
    <t>Jatkosarjat</t>
  </si>
  <si>
    <t>SUOMENSARJA</t>
  </si>
  <si>
    <t>L+T</t>
  </si>
  <si>
    <t>YHTEENSÄ</t>
  </si>
  <si>
    <t>KAIKKI OTTELUT</t>
  </si>
  <si>
    <t>ka/l+t</t>
  </si>
  <si>
    <t>ka/kl</t>
  </si>
  <si>
    <t>3.</t>
  </si>
  <si>
    <t>2.</t>
  </si>
  <si>
    <t>10.</t>
  </si>
  <si>
    <t>4.</t>
  </si>
  <si>
    <t>Kirittäret  3</t>
  </si>
  <si>
    <t>5.</t>
  </si>
  <si>
    <t>Runkosarja TOP-10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</si>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</sst>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13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8" borderId="14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49" fontId="1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2" borderId="0" xfId="0" applyFont="1" applyFill="1"/>
    <xf numFmtId="1" fontId="1" fillId="2" borderId="0" xfId="0" applyNumberFormat="1" applyFont="1" applyFill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3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2016</v>
      </c>
      <c r="C4" s="61" t="s">
        <v>64</v>
      </c>
      <c r="D4" s="62" t="s">
        <v>53</v>
      </c>
      <c r="E4" s="61"/>
      <c r="F4" s="63" t="s">
        <v>39</v>
      </c>
      <c r="G4" s="64"/>
      <c r="H4" s="65"/>
      <c r="I4" s="61"/>
      <c r="J4" s="61"/>
      <c r="K4" s="61"/>
      <c r="L4" s="61"/>
      <c r="M4" s="61"/>
      <c r="N4" s="66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1">
        <v>2017</v>
      </c>
      <c r="C5" s="61" t="s">
        <v>64</v>
      </c>
      <c r="D5" s="62" t="s">
        <v>53</v>
      </c>
      <c r="E5" s="61"/>
      <c r="F5" s="63" t="s">
        <v>39</v>
      </c>
      <c r="G5" s="64"/>
      <c r="H5" s="65"/>
      <c r="I5" s="61"/>
      <c r="J5" s="61"/>
      <c r="K5" s="61"/>
      <c r="L5" s="61"/>
      <c r="M5" s="61"/>
      <c r="N5" s="66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1">
        <v>2018</v>
      </c>
      <c r="C6" s="61" t="s">
        <v>65</v>
      </c>
      <c r="D6" s="62" t="s">
        <v>53</v>
      </c>
      <c r="E6" s="61"/>
      <c r="F6" s="63" t="s">
        <v>39</v>
      </c>
      <c r="G6" s="64"/>
      <c r="H6" s="65"/>
      <c r="I6" s="61"/>
      <c r="J6" s="61"/>
      <c r="K6" s="61"/>
      <c r="L6" s="61"/>
      <c r="M6" s="61"/>
      <c r="N6" s="66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2018</v>
      </c>
      <c r="C7" s="26" t="s">
        <v>41</v>
      </c>
      <c r="D7" s="28" t="s">
        <v>38</v>
      </c>
      <c r="E7" s="26">
        <v>4</v>
      </c>
      <c r="F7" s="26">
        <v>0</v>
      </c>
      <c r="G7" s="26">
        <v>4</v>
      </c>
      <c r="H7" s="41">
        <v>1</v>
      </c>
      <c r="I7" s="26">
        <v>8</v>
      </c>
      <c r="J7" s="26">
        <v>0</v>
      </c>
      <c r="K7" s="26">
        <v>1</v>
      </c>
      <c r="L7" s="26">
        <v>3</v>
      </c>
      <c r="M7" s="26">
        <v>4</v>
      </c>
      <c r="N7" s="29">
        <v>0.38090000000000002</v>
      </c>
      <c r="O7" s="24">
        <v>21</v>
      </c>
      <c r="P7" s="26">
        <v>2</v>
      </c>
      <c r="Q7" s="26">
        <v>0</v>
      </c>
      <c r="R7" s="26">
        <v>2</v>
      </c>
      <c r="S7" s="26">
        <v>0</v>
      </c>
      <c r="T7" s="26">
        <v>3</v>
      </c>
      <c r="U7" s="27"/>
      <c r="V7" s="27"/>
      <c r="W7" s="27"/>
      <c r="X7" s="27"/>
      <c r="Y7" s="27"/>
      <c r="Z7" s="26"/>
      <c r="AA7" s="26"/>
      <c r="AB7" s="26"/>
      <c r="AC7" s="26">
        <v>1</v>
      </c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1">
        <v>2019</v>
      </c>
      <c r="C8" s="61" t="s">
        <v>64</v>
      </c>
      <c r="D8" s="62" t="s">
        <v>53</v>
      </c>
      <c r="E8" s="61"/>
      <c r="F8" s="63" t="s">
        <v>39</v>
      </c>
      <c r="G8" s="64"/>
      <c r="H8" s="65"/>
      <c r="I8" s="61"/>
      <c r="J8" s="61"/>
      <c r="K8" s="61"/>
      <c r="L8" s="61"/>
      <c r="M8" s="61"/>
      <c r="N8" s="66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2019</v>
      </c>
      <c r="C9" s="26" t="s">
        <v>41</v>
      </c>
      <c r="D9" s="28" t="s">
        <v>38</v>
      </c>
      <c r="E9" s="26">
        <v>2</v>
      </c>
      <c r="F9" s="26">
        <v>0</v>
      </c>
      <c r="G9" s="26">
        <v>0</v>
      </c>
      <c r="H9" s="41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9">
        <v>0</v>
      </c>
      <c r="O9" s="24">
        <v>11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>
        <v>1</v>
      </c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52</v>
      </c>
      <c r="D10" s="28" t="s">
        <v>48</v>
      </c>
      <c r="E10" s="26">
        <v>12</v>
      </c>
      <c r="F10" s="26">
        <v>0</v>
      </c>
      <c r="G10" s="26">
        <v>1</v>
      </c>
      <c r="H10" s="41">
        <v>1</v>
      </c>
      <c r="I10" s="26">
        <v>25</v>
      </c>
      <c r="J10" s="26">
        <v>11</v>
      </c>
      <c r="K10" s="26">
        <v>5</v>
      </c>
      <c r="L10" s="26">
        <v>8</v>
      </c>
      <c r="M10" s="26">
        <v>1</v>
      </c>
      <c r="N10" s="29">
        <f>PRODUCT(I10/O10)</f>
        <v>0.40322580645161288</v>
      </c>
      <c r="O10" s="24">
        <v>62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1">
        <v>2020</v>
      </c>
      <c r="C11" s="61" t="s">
        <v>41</v>
      </c>
      <c r="D11" s="62" t="s">
        <v>53</v>
      </c>
      <c r="E11" s="61"/>
      <c r="F11" s="63" t="s">
        <v>39</v>
      </c>
      <c r="G11" s="64"/>
      <c r="H11" s="65"/>
      <c r="I11" s="61"/>
      <c r="J11" s="61"/>
      <c r="K11" s="61"/>
      <c r="L11" s="61"/>
      <c r="M11" s="61"/>
      <c r="N11" s="66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1">
        <v>2021</v>
      </c>
      <c r="C12" s="61" t="s">
        <v>67</v>
      </c>
      <c r="D12" s="62" t="s">
        <v>68</v>
      </c>
      <c r="E12" s="61"/>
      <c r="F12" s="63" t="s">
        <v>39</v>
      </c>
      <c r="G12" s="64"/>
      <c r="H12" s="65"/>
      <c r="I12" s="61"/>
      <c r="J12" s="61"/>
      <c r="K12" s="61"/>
      <c r="L12" s="61"/>
      <c r="M12" s="61"/>
      <c r="N12" s="66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22">
        <v>2021</v>
      </c>
      <c r="C13" s="122" t="s">
        <v>69</v>
      </c>
      <c r="D13" s="123" t="s">
        <v>53</v>
      </c>
      <c r="E13" s="122"/>
      <c r="F13" s="124" t="s">
        <v>71</v>
      </c>
      <c r="G13" s="125"/>
      <c r="H13" s="126"/>
      <c r="I13" s="122"/>
      <c r="J13" s="122"/>
      <c r="K13" s="122"/>
      <c r="L13" s="122"/>
      <c r="M13" s="122"/>
      <c r="N13" s="127"/>
      <c r="O13" s="24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18</v>
      </c>
      <c r="F14" s="18">
        <f t="shared" si="0"/>
        <v>0</v>
      </c>
      <c r="G14" s="18">
        <f t="shared" si="0"/>
        <v>5</v>
      </c>
      <c r="H14" s="18">
        <f t="shared" si="0"/>
        <v>2</v>
      </c>
      <c r="I14" s="18">
        <f t="shared" si="0"/>
        <v>33</v>
      </c>
      <c r="J14" s="18">
        <f t="shared" si="0"/>
        <v>11</v>
      </c>
      <c r="K14" s="18">
        <f t="shared" si="0"/>
        <v>6</v>
      </c>
      <c r="L14" s="18">
        <f t="shared" si="0"/>
        <v>11</v>
      </c>
      <c r="M14" s="18">
        <f t="shared" si="0"/>
        <v>5</v>
      </c>
      <c r="N14" s="30">
        <f>PRODUCT(I14/O14)</f>
        <v>0.35106382978723405</v>
      </c>
      <c r="O14" s="31">
        <f t="shared" ref="O14:AE14" si="1">SUM(O4:O13)</f>
        <v>94</v>
      </c>
      <c r="P14" s="18">
        <f t="shared" si="1"/>
        <v>2</v>
      </c>
      <c r="Q14" s="18">
        <f t="shared" si="1"/>
        <v>0</v>
      </c>
      <c r="R14" s="18">
        <f t="shared" si="1"/>
        <v>2</v>
      </c>
      <c r="S14" s="18">
        <f t="shared" si="1"/>
        <v>0</v>
      </c>
      <c r="T14" s="18">
        <f t="shared" si="1"/>
        <v>3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2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8" t="s">
        <v>2</v>
      </c>
      <c r="C15" s="32"/>
      <c r="D15" s="33">
        <f>SUM(F14:H14)+((I14-F14-G14)/3)+(E14/3)+(Z14*25)+(AA14*25)+(AB14*10)+(AC14*25)+(AD14*20)+(AE14*15)-25-25</f>
        <v>22.333333333333343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4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2"/>
      <c r="E18" s="26">
        <f>PRODUCT(E14)</f>
        <v>18</v>
      </c>
      <c r="F18" s="26">
        <f>PRODUCT(F14)</f>
        <v>0</v>
      </c>
      <c r="G18" s="26">
        <f>PRODUCT(G14)</f>
        <v>5</v>
      </c>
      <c r="H18" s="26">
        <f>PRODUCT(H14)</f>
        <v>2</v>
      </c>
      <c r="I18" s="26">
        <f>PRODUCT(I14)</f>
        <v>33</v>
      </c>
      <c r="J18" s="1"/>
      <c r="K18" s="43">
        <f>PRODUCT((F18+G18)/E18)</f>
        <v>0.27777777777777779</v>
      </c>
      <c r="L18" s="43">
        <f>PRODUCT(H18/E18)</f>
        <v>0.1111111111111111</v>
      </c>
      <c r="M18" s="43">
        <f>PRODUCT(I18/E18)</f>
        <v>1.8333333333333333</v>
      </c>
      <c r="N18" s="29">
        <f>PRODUCT(N14)</f>
        <v>0.35106382978723405</v>
      </c>
      <c r="O18" s="24">
        <f>PRODUCT(O14)</f>
        <v>94</v>
      </c>
      <c r="P18" s="67" t="s">
        <v>33</v>
      </c>
      <c r="Q18" s="68"/>
      <c r="R18" s="69" t="s">
        <v>44</v>
      </c>
      <c r="S18" s="69"/>
      <c r="T18" s="69"/>
      <c r="U18" s="69"/>
      <c r="V18" s="69"/>
      <c r="W18" s="69"/>
      <c r="X18" s="69"/>
      <c r="Y18" s="69"/>
      <c r="Z18" s="69"/>
      <c r="AA18" s="70" t="s">
        <v>36</v>
      </c>
      <c r="AB18" s="70"/>
      <c r="AC18" s="71" t="s">
        <v>45</v>
      </c>
      <c r="AD18" s="70"/>
      <c r="AE18" s="72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4" t="s">
        <v>18</v>
      </c>
      <c r="C19" s="45"/>
      <c r="D19" s="46"/>
      <c r="E19" s="26">
        <f>SUM(P14)</f>
        <v>2</v>
      </c>
      <c r="F19" s="26">
        <f>SUM(Q14)</f>
        <v>0</v>
      </c>
      <c r="G19" s="26">
        <f>SUM(R14)</f>
        <v>2</v>
      </c>
      <c r="H19" s="26">
        <f>SUM(S14)</f>
        <v>0</v>
      </c>
      <c r="I19" s="26">
        <f>SUM(T14)</f>
        <v>3</v>
      </c>
      <c r="J19" s="1"/>
      <c r="K19" s="43">
        <f>PRODUCT((F19+G19)/E19)</f>
        <v>1</v>
      </c>
      <c r="L19" s="43">
        <f>PRODUCT(H19/E19)</f>
        <v>0</v>
      </c>
      <c r="M19" s="43">
        <f>PRODUCT(I19/E19)</f>
        <v>1.5</v>
      </c>
      <c r="N19" s="29">
        <f>PRODUCT(I19/O19)</f>
        <v>0.27272727272727271</v>
      </c>
      <c r="O19" s="24">
        <v>11</v>
      </c>
      <c r="P19" s="73" t="s">
        <v>50</v>
      </c>
      <c r="Q19" s="74"/>
      <c r="R19" s="75" t="s">
        <v>44</v>
      </c>
      <c r="S19" s="75"/>
      <c r="T19" s="75"/>
      <c r="U19" s="75"/>
      <c r="V19" s="75"/>
      <c r="W19" s="75"/>
      <c r="X19" s="75"/>
      <c r="Y19" s="75"/>
      <c r="Z19" s="75"/>
      <c r="AA19" s="76" t="s">
        <v>36</v>
      </c>
      <c r="AB19" s="76"/>
      <c r="AC19" s="77" t="s">
        <v>45</v>
      </c>
      <c r="AD19" s="76"/>
      <c r="AE19" s="7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19</v>
      </c>
      <c r="C20" s="48"/>
      <c r="D20" s="49"/>
      <c r="E20" s="27"/>
      <c r="F20" s="27"/>
      <c r="G20" s="27"/>
      <c r="H20" s="27"/>
      <c r="I20" s="27"/>
      <c r="J20" s="1"/>
      <c r="K20" s="50"/>
      <c r="L20" s="50"/>
      <c r="M20" s="50"/>
      <c r="N20" s="51"/>
      <c r="O20" s="24"/>
      <c r="P20" s="73" t="s">
        <v>51</v>
      </c>
      <c r="Q20" s="74"/>
      <c r="R20" s="75" t="s">
        <v>47</v>
      </c>
      <c r="S20" s="75"/>
      <c r="T20" s="75"/>
      <c r="U20" s="75"/>
      <c r="V20" s="75"/>
      <c r="W20" s="75"/>
      <c r="X20" s="75"/>
      <c r="Y20" s="75"/>
      <c r="Z20" s="75"/>
      <c r="AA20" s="76" t="s">
        <v>40</v>
      </c>
      <c r="AB20" s="76"/>
      <c r="AC20" s="77" t="s">
        <v>46</v>
      </c>
      <c r="AD20" s="76"/>
      <c r="AE20" s="78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20</v>
      </c>
      <c r="C21" s="53"/>
      <c r="D21" s="54"/>
      <c r="E21" s="18">
        <f>SUM(E18:E20)</f>
        <v>20</v>
      </c>
      <c r="F21" s="18">
        <f>SUM(F18:F20)</f>
        <v>0</v>
      </c>
      <c r="G21" s="18">
        <f>SUM(G18:G20)</f>
        <v>7</v>
      </c>
      <c r="H21" s="18">
        <f>SUM(H18:H20)</f>
        <v>2</v>
      </c>
      <c r="I21" s="18">
        <f>SUM(I18:I20)</f>
        <v>36</v>
      </c>
      <c r="J21" s="1"/>
      <c r="K21" s="55">
        <f>PRODUCT((F21+G21)/E21)</f>
        <v>0.35</v>
      </c>
      <c r="L21" s="55">
        <f>PRODUCT(H21/E21)</f>
        <v>0.1</v>
      </c>
      <c r="M21" s="55">
        <f>PRODUCT(I21/E21)</f>
        <v>1.8</v>
      </c>
      <c r="N21" s="30">
        <f>PRODUCT(I21/O21)</f>
        <v>0.34285714285714286</v>
      </c>
      <c r="O21" s="24">
        <f>SUM(O18:O20)</f>
        <v>105</v>
      </c>
      <c r="P21" s="79" t="s">
        <v>34</v>
      </c>
      <c r="Q21" s="80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2"/>
      <c r="AC21" s="82"/>
      <c r="AD21" s="82"/>
      <c r="AE21" s="83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54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49</v>
      </c>
      <c r="E24" s="1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6"/>
      <c r="W30" s="1"/>
      <c r="X30" s="24"/>
      <c r="Y30" s="24"/>
      <c r="Z30" s="24"/>
      <c r="AA30" s="24"/>
      <c r="AB30" s="24"/>
      <c r="AC30" s="24"/>
      <c r="AD30" s="24"/>
      <c r="AE30" s="24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6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6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6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6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6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6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6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6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6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6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6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6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6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6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6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6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6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6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6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6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6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6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6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6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6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6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6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6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6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6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6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6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6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7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56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57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56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</sheetData>
  <sortState ref="B12:AE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4.5703125" bestFit="1" customWidth="1"/>
    <col min="4" max="4" width="12.42578125" bestFit="1" customWidth="1"/>
    <col min="5" max="9" width="5.42578125" customWidth="1"/>
    <col min="10" max="10" width="7.85546875" bestFit="1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7" bestFit="1" customWidth="1"/>
    <col min="23" max="23" width="2.140625" bestFit="1" customWidth="1"/>
    <col min="24" max="24" width="6.5703125" customWidth="1"/>
    <col min="25" max="25" width="4.5703125" bestFit="1" customWidth="1"/>
    <col min="26" max="26" width="12.42578125" bestFit="1" customWidth="1"/>
    <col min="27" max="31" width="5.42578125" customWidth="1"/>
    <col min="32" max="32" width="7.85546875" bestFit="1" customWidth="1"/>
    <col min="33" max="33" width="0.7109375" customWidth="1"/>
    <col min="34" max="37" width="5.28515625" style="36" customWidth="1"/>
    <col min="38" max="38" width="0.7109375" style="36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"/>
      <c r="B1" s="2" t="s">
        <v>42</v>
      </c>
      <c r="C1" s="2"/>
      <c r="D1" s="3"/>
      <c r="E1" s="4" t="s">
        <v>43</v>
      </c>
      <c r="F1" s="84"/>
      <c r="G1" s="85"/>
      <c r="H1" s="85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6" t="s">
        <v>55</v>
      </c>
      <c r="C2" s="87"/>
      <c r="D2" s="88"/>
      <c r="E2" s="13" t="s">
        <v>17</v>
      </c>
      <c r="F2" s="14"/>
      <c r="G2" s="14"/>
      <c r="H2" s="14"/>
      <c r="I2" s="20"/>
      <c r="J2" s="15"/>
      <c r="K2" s="89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90" t="s">
        <v>58</v>
      </c>
      <c r="Y2" s="91"/>
      <c r="Z2" s="92"/>
      <c r="AA2" s="13" t="s">
        <v>17</v>
      </c>
      <c r="AB2" s="14"/>
      <c r="AC2" s="14"/>
      <c r="AD2" s="14"/>
      <c r="AE2" s="20"/>
      <c r="AF2" s="15"/>
      <c r="AG2" s="89"/>
      <c r="AH2" s="22" t="s">
        <v>70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9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21</v>
      </c>
      <c r="K3" s="93"/>
      <c r="L3" s="18" t="s">
        <v>14</v>
      </c>
      <c r="M3" s="18" t="s">
        <v>15</v>
      </c>
      <c r="N3" s="18" t="s">
        <v>59</v>
      </c>
      <c r="O3" s="18" t="s">
        <v>3</v>
      </c>
      <c r="P3" s="24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21</v>
      </c>
      <c r="W3" s="93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21</v>
      </c>
      <c r="AG3" s="93"/>
      <c r="AH3" s="18" t="s">
        <v>14</v>
      </c>
      <c r="AI3" s="18" t="s">
        <v>15</v>
      </c>
      <c r="AJ3" s="18" t="s">
        <v>59</v>
      </c>
      <c r="AK3" s="18" t="s">
        <v>3</v>
      </c>
      <c r="AL3" s="24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21</v>
      </c>
      <c r="AS3" s="93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6"/>
      <c r="C4" s="32"/>
      <c r="D4" s="28"/>
      <c r="E4" s="26"/>
      <c r="F4" s="26"/>
      <c r="G4" s="26"/>
      <c r="H4" s="41"/>
      <c r="I4" s="26"/>
      <c r="J4" s="94"/>
      <c r="K4" s="36"/>
      <c r="L4" s="95"/>
      <c r="M4" s="18"/>
      <c r="N4" s="18"/>
      <c r="O4" s="18"/>
      <c r="P4" s="24"/>
      <c r="Q4" s="26"/>
      <c r="R4" s="26"/>
      <c r="S4" s="41"/>
      <c r="T4" s="26"/>
      <c r="U4" s="26"/>
      <c r="V4" s="96"/>
      <c r="W4" s="36"/>
      <c r="X4" s="26">
        <v>2016</v>
      </c>
      <c r="Y4" s="26" t="s">
        <v>64</v>
      </c>
      <c r="Z4" s="28" t="s">
        <v>53</v>
      </c>
      <c r="AA4" s="26">
        <v>13</v>
      </c>
      <c r="AB4" s="26">
        <v>1</v>
      </c>
      <c r="AC4" s="26">
        <v>25</v>
      </c>
      <c r="AD4" s="26">
        <v>10</v>
      </c>
      <c r="AE4" s="26">
        <v>61</v>
      </c>
      <c r="AF4" s="29">
        <v>0.63539999999999996</v>
      </c>
      <c r="AG4" s="24">
        <v>96</v>
      </c>
      <c r="AH4" s="95"/>
      <c r="AI4" s="18"/>
      <c r="AJ4" s="18"/>
      <c r="AK4" s="18"/>
      <c r="AM4" s="26">
        <v>2</v>
      </c>
      <c r="AN4" s="26">
        <v>0</v>
      </c>
      <c r="AO4" s="26">
        <v>1</v>
      </c>
      <c r="AP4" s="26">
        <v>0</v>
      </c>
      <c r="AQ4" s="26">
        <v>4</v>
      </c>
      <c r="AR4" s="29">
        <v>0.36359999999999998</v>
      </c>
      <c r="AS4" s="24">
        <v>11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6"/>
      <c r="C5" s="32"/>
      <c r="D5" s="28"/>
      <c r="E5" s="26"/>
      <c r="F5" s="26"/>
      <c r="G5" s="26"/>
      <c r="H5" s="41"/>
      <c r="I5" s="26"/>
      <c r="J5" s="94"/>
      <c r="K5" s="36"/>
      <c r="L5" s="95"/>
      <c r="M5" s="18"/>
      <c r="N5" s="18"/>
      <c r="O5" s="18"/>
      <c r="P5" s="24"/>
      <c r="Q5" s="26"/>
      <c r="R5" s="26"/>
      <c r="S5" s="41"/>
      <c r="T5" s="26"/>
      <c r="U5" s="26"/>
      <c r="V5" s="96"/>
      <c r="W5" s="36"/>
      <c r="X5" s="26">
        <v>2017</v>
      </c>
      <c r="Y5" s="26" t="s">
        <v>64</v>
      </c>
      <c r="Z5" s="28" t="s">
        <v>53</v>
      </c>
      <c r="AA5" s="26">
        <v>16</v>
      </c>
      <c r="AB5" s="26">
        <v>0</v>
      </c>
      <c r="AC5" s="26">
        <v>29</v>
      </c>
      <c r="AD5" s="26">
        <v>6</v>
      </c>
      <c r="AE5" s="26">
        <v>64</v>
      </c>
      <c r="AF5" s="29">
        <v>0.57650000000000001</v>
      </c>
      <c r="AG5" s="24">
        <v>111</v>
      </c>
      <c r="AH5" s="95"/>
      <c r="AI5" s="18"/>
      <c r="AJ5" s="18"/>
      <c r="AK5" s="18"/>
      <c r="AM5" s="26">
        <v>4</v>
      </c>
      <c r="AN5" s="26">
        <v>0</v>
      </c>
      <c r="AO5" s="26">
        <v>5</v>
      </c>
      <c r="AP5" s="26">
        <v>1</v>
      </c>
      <c r="AQ5" s="26">
        <v>12</v>
      </c>
      <c r="AR5" s="29">
        <v>0.4</v>
      </c>
      <c r="AS5" s="24">
        <v>30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6"/>
      <c r="C6" s="32"/>
      <c r="D6" s="28"/>
      <c r="E6" s="26"/>
      <c r="F6" s="26"/>
      <c r="G6" s="26"/>
      <c r="H6" s="41"/>
      <c r="I6" s="26"/>
      <c r="J6" s="94"/>
      <c r="K6" s="36"/>
      <c r="L6" s="95"/>
      <c r="M6" s="18"/>
      <c r="N6" s="18"/>
      <c r="O6" s="18"/>
      <c r="P6" s="24"/>
      <c r="Q6" s="26"/>
      <c r="R6" s="26"/>
      <c r="S6" s="41"/>
      <c r="T6" s="26"/>
      <c r="U6" s="26"/>
      <c r="V6" s="96"/>
      <c r="W6" s="36"/>
      <c r="X6" s="26">
        <v>2018</v>
      </c>
      <c r="Y6" s="26" t="s">
        <v>65</v>
      </c>
      <c r="Z6" s="28" t="s">
        <v>53</v>
      </c>
      <c r="AA6" s="26">
        <v>11</v>
      </c>
      <c r="AB6" s="26">
        <v>0</v>
      </c>
      <c r="AC6" s="26">
        <v>19</v>
      </c>
      <c r="AD6" s="26">
        <v>11</v>
      </c>
      <c r="AE6" s="26">
        <v>51</v>
      </c>
      <c r="AF6" s="29">
        <v>0.53120000000000001</v>
      </c>
      <c r="AG6" s="24">
        <v>96</v>
      </c>
      <c r="AH6" s="95"/>
      <c r="AI6" s="18"/>
      <c r="AJ6" s="18"/>
      <c r="AK6" s="18"/>
      <c r="AM6" s="26">
        <v>2</v>
      </c>
      <c r="AN6" s="26">
        <v>0</v>
      </c>
      <c r="AO6" s="26">
        <v>3</v>
      </c>
      <c r="AP6" s="26">
        <v>1</v>
      </c>
      <c r="AQ6" s="26">
        <v>9</v>
      </c>
      <c r="AR6" s="29">
        <v>0.69230000000000003</v>
      </c>
      <c r="AS6" s="24">
        <v>13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6"/>
      <c r="C7" s="32"/>
      <c r="D7" s="28"/>
      <c r="E7" s="26"/>
      <c r="F7" s="26"/>
      <c r="G7" s="26"/>
      <c r="H7" s="41"/>
      <c r="I7" s="26"/>
      <c r="J7" s="94"/>
      <c r="K7" s="36"/>
      <c r="L7" s="95"/>
      <c r="M7" s="18"/>
      <c r="N7" s="18"/>
      <c r="O7" s="18"/>
      <c r="P7" s="24"/>
      <c r="Q7" s="26"/>
      <c r="R7" s="26"/>
      <c r="S7" s="41"/>
      <c r="T7" s="26"/>
      <c r="U7" s="26"/>
      <c r="V7" s="96"/>
      <c r="W7" s="36"/>
      <c r="X7" s="26">
        <v>2019</v>
      </c>
      <c r="Y7" s="26" t="s">
        <v>64</v>
      </c>
      <c r="Z7" s="28" t="s">
        <v>53</v>
      </c>
      <c r="AA7" s="26">
        <v>7</v>
      </c>
      <c r="AB7" s="26">
        <v>4</v>
      </c>
      <c r="AC7" s="26">
        <v>22</v>
      </c>
      <c r="AD7" s="26">
        <v>5</v>
      </c>
      <c r="AE7" s="26">
        <v>44</v>
      </c>
      <c r="AF7" s="29">
        <v>0.70960000000000001</v>
      </c>
      <c r="AG7" s="24">
        <v>62</v>
      </c>
      <c r="AH7" s="95" t="s">
        <v>66</v>
      </c>
      <c r="AI7" s="18"/>
      <c r="AJ7" s="18"/>
      <c r="AK7" s="18"/>
      <c r="AM7" s="26">
        <v>4</v>
      </c>
      <c r="AN7" s="26">
        <v>1</v>
      </c>
      <c r="AO7" s="26">
        <v>15</v>
      </c>
      <c r="AP7" s="26">
        <v>4</v>
      </c>
      <c r="AQ7" s="26">
        <v>29</v>
      </c>
      <c r="AR7" s="29">
        <v>0.80549999999999999</v>
      </c>
      <c r="AS7" s="24">
        <v>36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6"/>
      <c r="C8" s="32"/>
      <c r="D8" s="28"/>
      <c r="E8" s="26"/>
      <c r="F8" s="26"/>
      <c r="G8" s="26"/>
      <c r="H8" s="41"/>
      <c r="I8" s="26"/>
      <c r="J8" s="94"/>
      <c r="K8" s="36"/>
      <c r="L8" s="95"/>
      <c r="M8" s="18"/>
      <c r="N8" s="18"/>
      <c r="O8" s="18"/>
      <c r="P8" s="24"/>
      <c r="Q8" s="26"/>
      <c r="R8" s="26"/>
      <c r="S8" s="41"/>
      <c r="T8" s="26"/>
      <c r="U8" s="26"/>
      <c r="V8" s="96"/>
      <c r="W8" s="36"/>
      <c r="X8" s="26">
        <v>2020</v>
      </c>
      <c r="Y8" s="26" t="s">
        <v>41</v>
      </c>
      <c r="Z8" s="28" t="s">
        <v>53</v>
      </c>
      <c r="AA8" s="26">
        <v>8</v>
      </c>
      <c r="AB8" s="26">
        <v>3</v>
      </c>
      <c r="AC8" s="26">
        <v>42</v>
      </c>
      <c r="AD8" s="26">
        <v>12</v>
      </c>
      <c r="AE8" s="26">
        <v>70</v>
      </c>
      <c r="AF8" s="29">
        <v>0.86409999999999998</v>
      </c>
      <c r="AG8" s="24">
        <v>81</v>
      </c>
      <c r="AH8" s="118" t="s">
        <v>41</v>
      </c>
      <c r="AI8" s="18"/>
      <c r="AJ8" s="118" t="s">
        <v>41</v>
      </c>
      <c r="AK8" s="118" t="s">
        <v>41</v>
      </c>
      <c r="AM8" s="119"/>
      <c r="AN8" s="119"/>
      <c r="AO8" s="119"/>
      <c r="AP8" s="119"/>
      <c r="AQ8" s="119"/>
      <c r="AR8" s="119"/>
      <c r="AS8" s="12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6">
        <v>2021</v>
      </c>
      <c r="C9" s="26" t="s">
        <v>69</v>
      </c>
      <c r="D9" s="28" t="s">
        <v>53</v>
      </c>
      <c r="E9" s="26">
        <v>6</v>
      </c>
      <c r="F9" s="26">
        <v>0</v>
      </c>
      <c r="G9" s="26">
        <v>6</v>
      </c>
      <c r="H9" s="26">
        <v>0</v>
      </c>
      <c r="I9" s="26">
        <v>14</v>
      </c>
      <c r="J9" s="29">
        <v>0.42420000000000002</v>
      </c>
      <c r="K9" s="121">
        <f t="shared" ref="K9" si="0">PRODUCT(I9/J9)</f>
        <v>33.003300330032999</v>
      </c>
      <c r="L9" s="95"/>
      <c r="M9" s="95"/>
      <c r="N9" s="18"/>
      <c r="O9" s="18"/>
      <c r="P9" s="24"/>
      <c r="Q9" s="26"/>
      <c r="R9" s="26"/>
      <c r="S9" s="41"/>
      <c r="T9" s="26"/>
      <c r="U9" s="26"/>
      <c r="V9" s="96"/>
      <c r="W9" s="36"/>
      <c r="X9" s="26">
        <v>2021</v>
      </c>
      <c r="Y9" s="26" t="s">
        <v>67</v>
      </c>
      <c r="Z9" s="28" t="s">
        <v>68</v>
      </c>
      <c r="AA9" s="26">
        <v>3</v>
      </c>
      <c r="AB9" s="26">
        <v>0</v>
      </c>
      <c r="AC9" s="26">
        <v>0</v>
      </c>
      <c r="AD9" s="26">
        <v>1</v>
      </c>
      <c r="AE9" s="26">
        <v>13</v>
      </c>
      <c r="AF9" s="29">
        <v>0.59089999999999998</v>
      </c>
      <c r="AG9" s="24">
        <v>22</v>
      </c>
      <c r="AH9" s="95"/>
      <c r="AI9" s="18"/>
      <c r="AJ9" s="18"/>
      <c r="AK9" s="18"/>
      <c r="AM9" s="26"/>
      <c r="AN9" s="26"/>
      <c r="AO9" s="26"/>
      <c r="AP9" s="26"/>
      <c r="AQ9" s="26"/>
      <c r="AR9" s="29"/>
      <c r="AS9" s="2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6"/>
      <c r="C10" s="32"/>
      <c r="D10" s="28"/>
      <c r="E10" s="26"/>
      <c r="F10" s="26"/>
      <c r="G10" s="26"/>
      <c r="H10" s="41"/>
      <c r="I10" s="26"/>
      <c r="J10" s="94"/>
      <c r="K10" s="36"/>
      <c r="L10" s="95"/>
      <c r="M10" s="18"/>
      <c r="N10" s="18"/>
      <c r="O10" s="18"/>
      <c r="P10" s="24"/>
      <c r="Q10" s="26"/>
      <c r="R10" s="26"/>
      <c r="S10" s="41"/>
      <c r="T10" s="26"/>
      <c r="U10" s="26"/>
      <c r="V10" s="96"/>
      <c r="W10" s="36"/>
      <c r="X10" s="26"/>
      <c r="Y10" s="32"/>
      <c r="Z10" s="28"/>
      <c r="AA10" s="26"/>
      <c r="AB10" s="26"/>
      <c r="AC10" s="26"/>
      <c r="AD10" s="41"/>
      <c r="AE10" s="26"/>
      <c r="AF10" s="94"/>
      <c r="AG10" s="36"/>
      <c r="AH10" s="18"/>
      <c r="AI10" s="18"/>
      <c r="AJ10" s="18"/>
      <c r="AK10" s="18"/>
      <c r="AL10" s="24"/>
      <c r="AM10" s="26"/>
      <c r="AN10" s="26"/>
      <c r="AO10" s="26"/>
      <c r="AP10" s="26"/>
      <c r="AQ10" s="26"/>
      <c r="AR10" s="97"/>
      <c r="AS10" s="98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99" t="s">
        <v>60</v>
      </c>
      <c r="C11" s="100"/>
      <c r="D11" s="101"/>
      <c r="E11" s="102">
        <f>SUM(E4:E10)</f>
        <v>6</v>
      </c>
      <c r="F11" s="102">
        <f>SUM(F4:F10)</f>
        <v>0</v>
      </c>
      <c r="G11" s="102">
        <f>SUM(G4:G10)</f>
        <v>6</v>
      </c>
      <c r="H11" s="102">
        <f>SUM(H4:H10)</f>
        <v>0</v>
      </c>
      <c r="I11" s="102">
        <f>SUM(I4:I10)</f>
        <v>14</v>
      </c>
      <c r="J11" s="103">
        <f>PRODUCT(I11/K11)</f>
        <v>0.42420000000000008</v>
      </c>
      <c r="K11" s="89">
        <f>SUM(K4:K10)</f>
        <v>33.003300330032999</v>
      </c>
      <c r="L11" s="22"/>
      <c r="M11" s="20"/>
      <c r="N11" s="104"/>
      <c r="O11" s="105"/>
      <c r="P11" s="24"/>
      <c r="Q11" s="102">
        <f>SUM(Q4:Q10)</f>
        <v>0</v>
      </c>
      <c r="R11" s="102">
        <f>SUM(R4:R10)</f>
        <v>0</v>
      </c>
      <c r="S11" s="102">
        <f>SUM(S4:S10)</f>
        <v>0</v>
      </c>
      <c r="T11" s="102">
        <f>SUM(T4:T10)</f>
        <v>0</v>
      </c>
      <c r="U11" s="102">
        <f>SUM(U4:U10)</f>
        <v>0</v>
      </c>
      <c r="V11" s="103">
        <v>0</v>
      </c>
      <c r="W11" s="89">
        <f>SUM(W4:W10)</f>
        <v>0</v>
      </c>
      <c r="X11" s="16" t="s">
        <v>60</v>
      </c>
      <c r="Y11" s="17"/>
      <c r="Z11" s="15"/>
      <c r="AA11" s="102">
        <f>SUM(AA4:AA10)</f>
        <v>58</v>
      </c>
      <c r="AB11" s="102">
        <f>SUM(AB4:AB10)</f>
        <v>8</v>
      </c>
      <c r="AC11" s="102">
        <f>SUM(AC4:AC10)</f>
        <v>137</v>
      </c>
      <c r="AD11" s="102">
        <f>SUM(AD4:AD10)</f>
        <v>45</v>
      </c>
      <c r="AE11" s="102">
        <f>SUM(AE4:AE10)</f>
        <v>303</v>
      </c>
      <c r="AF11" s="103">
        <f>PRODUCT(AE11/AG11)</f>
        <v>0.64743589743589747</v>
      </c>
      <c r="AG11" s="89">
        <f>SUM(AG4:AG10)</f>
        <v>468</v>
      </c>
      <c r="AH11" s="22"/>
      <c r="AI11" s="20"/>
      <c r="AJ11" s="104"/>
      <c r="AK11" s="105"/>
      <c r="AL11" s="24"/>
      <c r="AM11" s="102">
        <f>SUM(AM4:AM10)</f>
        <v>12</v>
      </c>
      <c r="AN11" s="102">
        <f>SUM(AN4:AN10)</f>
        <v>1</v>
      </c>
      <c r="AO11" s="102">
        <f>SUM(AO4:AO10)</f>
        <v>24</v>
      </c>
      <c r="AP11" s="102">
        <f>SUM(AP4:AP10)</f>
        <v>6</v>
      </c>
      <c r="AQ11" s="102">
        <f>SUM(AQ4:AQ10)</f>
        <v>54</v>
      </c>
      <c r="AR11" s="103">
        <f>PRODUCT(AQ11/AS11)</f>
        <v>0.6</v>
      </c>
      <c r="AS11" s="93">
        <f>SUM(AS4:AS10)</f>
        <v>90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34"/>
      <c r="K12" s="36"/>
      <c r="L12" s="24"/>
      <c r="M12" s="24"/>
      <c r="N12" s="24"/>
      <c r="O12" s="24"/>
      <c r="P12" s="1"/>
      <c r="Q12" s="1"/>
      <c r="R12" s="37"/>
      <c r="S12" s="1"/>
      <c r="T12" s="1"/>
      <c r="U12" s="24"/>
      <c r="V12" s="24"/>
      <c r="W12" s="36"/>
      <c r="X12" s="1"/>
      <c r="Y12" s="1"/>
      <c r="Z12" s="1"/>
      <c r="AA12" s="1"/>
      <c r="AB12" s="1"/>
      <c r="AC12" s="1"/>
      <c r="AD12" s="1"/>
      <c r="AE12" s="1"/>
      <c r="AF12" s="34"/>
      <c r="AG12" s="36"/>
      <c r="AH12" s="24"/>
      <c r="AI12" s="24"/>
      <c r="AJ12" s="24"/>
      <c r="AK12" s="24"/>
      <c r="AL12" s="1"/>
      <c r="AM12" s="1"/>
      <c r="AN12" s="37"/>
      <c r="AO12" s="1"/>
      <c r="AP12" s="1"/>
      <c r="AQ12" s="24"/>
      <c r="AR12" s="24"/>
      <c r="AS12" s="36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67" t="s">
        <v>61</v>
      </c>
      <c r="C13" s="69"/>
      <c r="D13" s="106"/>
      <c r="E13" s="15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8" t="s">
        <v>21</v>
      </c>
      <c r="K13" s="24"/>
      <c r="L13" s="18" t="s">
        <v>25</v>
      </c>
      <c r="M13" s="18" t="s">
        <v>26</v>
      </c>
      <c r="N13" s="18" t="s">
        <v>62</v>
      </c>
      <c r="O13" s="18" t="s">
        <v>63</v>
      </c>
      <c r="Q13" s="37"/>
      <c r="R13" s="37" t="s">
        <v>37</v>
      </c>
      <c r="S13" s="37"/>
      <c r="T13" s="107" t="s">
        <v>54</v>
      </c>
      <c r="U13" s="24"/>
      <c r="V13" s="36"/>
      <c r="W13" s="36"/>
      <c r="X13" s="108"/>
      <c r="Y13" s="108"/>
      <c r="Z13" s="108"/>
      <c r="AA13" s="108"/>
      <c r="AB13" s="108"/>
      <c r="AC13" s="37"/>
      <c r="AD13" s="37"/>
      <c r="AE13" s="37"/>
      <c r="AF13" s="1"/>
      <c r="AG13" s="1"/>
      <c r="AH13" s="1"/>
      <c r="AI13" s="1"/>
      <c r="AJ13" s="1"/>
      <c r="AK13" s="1"/>
      <c r="AM13" s="36"/>
      <c r="AN13" s="108"/>
      <c r="AO13" s="108"/>
      <c r="AP13" s="108"/>
      <c r="AQ13" s="108"/>
      <c r="AR13" s="108"/>
      <c r="AS13" s="10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39" t="s">
        <v>10</v>
      </c>
      <c r="C14" s="12"/>
      <c r="D14" s="42"/>
      <c r="E14" s="109">
        <v>20</v>
      </c>
      <c r="F14" s="109">
        <v>0</v>
      </c>
      <c r="G14" s="109">
        <v>7</v>
      </c>
      <c r="H14" s="109">
        <v>2</v>
      </c>
      <c r="I14" s="109">
        <v>36</v>
      </c>
      <c r="J14" s="110">
        <v>0.34300000000000003</v>
      </c>
      <c r="K14" s="1">
        <f>PRODUCT(I14/J14)</f>
        <v>104.95626822157433</v>
      </c>
      <c r="L14" s="111">
        <f>PRODUCT((F14+G14)/E14)</f>
        <v>0.35</v>
      </c>
      <c r="M14" s="111">
        <f>PRODUCT(H14/E14)</f>
        <v>0.1</v>
      </c>
      <c r="N14" s="111">
        <f>PRODUCT((F14+G14+H14)/E14)</f>
        <v>0.45</v>
      </c>
      <c r="O14" s="111">
        <f>PRODUCT(I14/E14)</f>
        <v>1.8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1"/>
      <c r="AL14" s="1"/>
      <c r="AM14" s="1"/>
      <c r="AN14" s="37"/>
      <c r="AO14" s="37"/>
      <c r="AP14" s="37"/>
      <c r="AQ14" s="37"/>
      <c r="AR14" s="37"/>
      <c r="AS14" s="37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2" t="s">
        <v>55</v>
      </c>
      <c r="C15" s="113"/>
      <c r="D15" s="114"/>
      <c r="E15" s="109">
        <f>PRODUCT(E11+Q11)</f>
        <v>6</v>
      </c>
      <c r="F15" s="109">
        <f>PRODUCT(F11+R11)</f>
        <v>0</v>
      </c>
      <c r="G15" s="109">
        <f>PRODUCT(G11+S11)</f>
        <v>6</v>
      </c>
      <c r="H15" s="109">
        <f>PRODUCT(H11+T11)</f>
        <v>0</v>
      </c>
      <c r="I15" s="109">
        <f>PRODUCT(I11+U11)</f>
        <v>14</v>
      </c>
      <c r="J15" s="110">
        <f>PRODUCT(I15/K15)</f>
        <v>0.42420000000000008</v>
      </c>
      <c r="K15" s="1">
        <f>PRODUCT(K11+W11)</f>
        <v>33.003300330032999</v>
      </c>
      <c r="L15" s="111">
        <f>PRODUCT((F15+G15)/E15)</f>
        <v>1</v>
      </c>
      <c r="M15" s="111">
        <f>PRODUCT(H15/E15)</f>
        <v>0</v>
      </c>
      <c r="N15" s="111">
        <f>PRODUCT((F15+G15+H15)/E15)</f>
        <v>1</v>
      </c>
      <c r="O15" s="111">
        <f>PRODUCT(I15/E15)</f>
        <v>2.3333333333333335</v>
      </c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1"/>
      <c r="AB15" s="1"/>
      <c r="AC15" s="37"/>
      <c r="AD15" s="37"/>
      <c r="AE15" s="37"/>
      <c r="AF15" s="37"/>
      <c r="AG15" s="37"/>
      <c r="AH15" s="37"/>
      <c r="AI15" s="37"/>
      <c r="AJ15" s="37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63" t="s">
        <v>58</v>
      </c>
      <c r="C16" s="64"/>
      <c r="D16" s="65"/>
      <c r="E16" s="109">
        <f>PRODUCT(AA11+AM11)</f>
        <v>70</v>
      </c>
      <c r="F16" s="109">
        <f>PRODUCT(AB11+AN11)</f>
        <v>9</v>
      </c>
      <c r="G16" s="109">
        <f>PRODUCT(AC11+AO11)</f>
        <v>161</v>
      </c>
      <c r="H16" s="109">
        <f>PRODUCT(AD11+AP11)</f>
        <v>51</v>
      </c>
      <c r="I16" s="109">
        <f>PRODUCT(AE11+AQ11)</f>
        <v>357</v>
      </c>
      <c r="J16" s="110">
        <f>PRODUCT(I16/K16)</f>
        <v>0.63978494623655913</v>
      </c>
      <c r="K16" s="24">
        <f>PRODUCT(AG11+AS11)</f>
        <v>558</v>
      </c>
      <c r="L16" s="111">
        <f>PRODUCT((F16+G16)/E16)</f>
        <v>2.4285714285714284</v>
      </c>
      <c r="M16" s="111">
        <f>PRODUCT(H16/E16)</f>
        <v>0.72857142857142854</v>
      </c>
      <c r="N16" s="111">
        <f>PRODUCT((F16+G16+H16)/E16)</f>
        <v>3.157142857142857</v>
      </c>
      <c r="O16" s="111">
        <f>PRODUCT(I16/E16)</f>
        <v>5.0999999999999996</v>
      </c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1"/>
      <c r="AB16" s="1"/>
      <c r="AC16" s="37"/>
      <c r="AD16" s="37"/>
      <c r="AE16" s="37"/>
      <c r="AF16" s="37"/>
      <c r="AG16" s="37"/>
      <c r="AH16" s="37"/>
      <c r="AI16" s="37"/>
      <c r="AJ16" s="37"/>
      <c r="AK16" s="1"/>
      <c r="AL16" s="24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15" t="s">
        <v>60</v>
      </c>
      <c r="C17" s="116"/>
      <c r="D17" s="117"/>
      <c r="E17" s="109">
        <f>SUM(E14:E16)</f>
        <v>96</v>
      </c>
      <c r="F17" s="109">
        <f t="shared" ref="F17:I17" si="1">SUM(F14:F16)</f>
        <v>9</v>
      </c>
      <c r="G17" s="109">
        <f t="shared" si="1"/>
        <v>174</v>
      </c>
      <c r="H17" s="109">
        <f t="shared" si="1"/>
        <v>53</v>
      </c>
      <c r="I17" s="109">
        <f t="shared" si="1"/>
        <v>407</v>
      </c>
      <c r="J17" s="110">
        <f>PRODUCT(I17/K17)</f>
        <v>0.58480408689117658</v>
      </c>
      <c r="K17" s="1">
        <f>SUM(K14:K16)</f>
        <v>695.95956855160739</v>
      </c>
      <c r="L17" s="111">
        <f>PRODUCT((F17+G17)/E17)</f>
        <v>1.90625</v>
      </c>
      <c r="M17" s="111">
        <f>PRODUCT(H17/E17)</f>
        <v>0.55208333333333337</v>
      </c>
      <c r="N17" s="111">
        <f>PRODUCT((F17+G17+H17)/E17)</f>
        <v>2.4583333333333335</v>
      </c>
      <c r="O17" s="111">
        <f>PRODUCT(I17/E17)</f>
        <v>4.239583333333333</v>
      </c>
      <c r="Q17" s="24"/>
      <c r="R17" s="24"/>
      <c r="S17" s="37"/>
      <c r="T17" s="37"/>
      <c r="U17" s="37"/>
      <c r="V17" s="37"/>
      <c r="W17" s="37"/>
      <c r="X17" s="37"/>
      <c r="Y17" s="37"/>
      <c r="Z17" s="37"/>
      <c r="AA17" s="1"/>
      <c r="AB17" s="1"/>
      <c r="AC17" s="1"/>
      <c r="AD17" s="1"/>
      <c r="AE17" s="37"/>
      <c r="AF17" s="37"/>
      <c r="AG17" s="37"/>
      <c r="AH17" s="37"/>
      <c r="AI17" s="37"/>
      <c r="AJ17" s="37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24"/>
      <c r="F18" s="24"/>
      <c r="G18" s="24"/>
      <c r="H18" s="24"/>
      <c r="I18" s="24"/>
      <c r="J18" s="1"/>
      <c r="K18" s="1"/>
      <c r="L18" s="24"/>
      <c r="M18" s="24"/>
      <c r="N18" s="24"/>
      <c r="O18" s="24"/>
      <c r="P18" s="1"/>
      <c r="Q18" s="1"/>
      <c r="R18" s="1"/>
      <c r="S18" s="37"/>
      <c r="T18" s="37"/>
      <c r="U18" s="37"/>
      <c r="V18" s="37"/>
      <c r="W18" s="37"/>
      <c r="X18" s="37"/>
      <c r="Y18" s="37"/>
      <c r="Z18" s="37"/>
      <c r="AA18" s="1"/>
      <c r="AB18" s="1"/>
      <c r="AC18" s="1"/>
      <c r="AD18" s="1"/>
      <c r="AE18" s="37"/>
      <c r="AF18" s="37"/>
      <c r="AG18" s="37"/>
      <c r="AH18" s="37"/>
      <c r="AI18" s="37"/>
      <c r="AJ18" s="37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7"/>
      <c r="T19" s="37"/>
      <c r="U19" s="37"/>
      <c r="V19" s="37"/>
      <c r="W19" s="37"/>
      <c r="X19" s="37"/>
      <c r="Y19" s="37"/>
      <c r="Z19" s="37"/>
      <c r="AA19" s="1"/>
      <c r="AB19" s="1"/>
      <c r="AC19" s="1"/>
      <c r="AD19" s="1"/>
      <c r="AE19" s="37"/>
      <c r="AF19" s="37"/>
      <c r="AG19" s="37"/>
      <c r="AH19" s="37"/>
      <c r="AI19" s="37"/>
      <c r="AJ19" s="37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7"/>
      <c r="T20" s="37"/>
      <c r="U20" s="37"/>
      <c r="V20" s="37"/>
      <c r="W20" s="37"/>
      <c r="X20" s="37"/>
      <c r="Y20" s="37"/>
      <c r="Z20" s="37"/>
      <c r="AA20" s="1"/>
      <c r="AB20" s="1"/>
      <c r="AC20" s="1"/>
      <c r="AD20" s="1"/>
      <c r="AE20" s="37"/>
      <c r="AF20" s="37"/>
      <c r="AG20" s="37"/>
      <c r="AH20" s="37"/>
      <c r="AI20" s="37"/>
      <c r="AJ20" s="3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7"/>
      <c r="T21" s="37"/>
      <c r="U21" s="37"/>
      <c r="V21" s="37"/>
      <c r="W21" s="37"/>
      <c r="X21" s="37"/>
      <c r="Y21" s="37"/>
      <c r="Z21" s="37"/>
      <c r="AA21" s="1"/>
      <c r="AB21" s="1"/>
      <c r="AC21" s="1"/>
      <c r="AD21" s="1"/>
      <c r="AE21" s="37"/>
      <c r="AF21" s="37"/>
      <c r="AG21" s="37"/>
      <c r="AH21" s="37"/>
      <c r="AI21" s="37"/>
      <c r="AJ21" s="3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7"/>
      <c r="T22" s="37"/>
      <c r="U22" s="37"/>
      <c r="V22" s="37"/>
      <c r="W22" s="37"/>
      <c r="X22" s="37"/>
      <c r="Y22" s="37"/>
      <c r="Z22" s="37"/>
      <c r="AA22" s="1"/>
      <c r="AB22" s="1"/>
      <c r="AC22" s="1"/>
      <c r="AD22" s="1"/>
      <c r="AE22" s="37"/>
      <c r="AF22" s="37"/>
      <c r="AG22" s="37"/>
      <c r="AH22" s="37"/>
      <c r="AI22" s="37"/>
      <c r="AJ22" s="37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7"/>
      <c r="T23" s="37"/>
      <c r="U23" s="37"/>
      <c r="V23" s="37"/>
      <c r="W23" s="37"/>
      <c r="X23" s="37"/>
      <c r="Y23" s="37"/>
      <c r="Z23" s="37"/>
      <c r="AA23" s="1"/>
      <c r="AB23" s="1"/>
      <c r="AC23" s="1"/>
      <c r="AD23" s="1"/>
      <c r="AE23" s="37"/>
      <c r="AF23" s="37"/>
      <c r="AG23" s="37"/>
      <c r="AH23" s="37"/>
      <c r="AI23" s="37"/>
      <c r="AJ23" s="3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7"/>
      <c r="T24" s="37"/>
      <c r="U24" s="37"/>
      <c r="V24" s="37"/>
      <c r="W24" s="37"/>
      <c r="X24" s="37"/>
      <c r="Y24" s="37"/>
      <c r="Z24" s="37"/>
      <c r="AA24" s="1"/>
      <c r="AB24" s="1"/>
      <c r="AC24" s="1"/>
      <c r="AD24" s="1"/>
      <c r="AE24" s="37"/>
      <c r="AF24" s="37"/>
      <c r="AG24" s="37"/>
      <c r="AH24" s="37"/>
      <c r="AI24" s="37"/>
      <c r="AJ24" s="3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7"/>
      <c r="T25" s="37"/>
      <c r="U25" s="37"/>
      <c r="V25" s="37"/>
      <c r="W25" s="37"/>
      <c r="X25" s="37"/>
      <c r="Y25" s="37"/>
      <c r="Z25" s="37"/>
      <c r="AA25" s="1"/>
      <c r="AB25" s="1"/>
      <c r="AC25" s="1"/>
      <c r="AD25" s="1"/>
      <c r="AE25" s="37"/>
      <c r="AF25" s="37"/>
      <c r="AG25" s="37"/>
      <c r="AH25" s="37"/>
      <c r="AI25" s="37"/>
      <c r="AJ25" s="3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7"/>
      <c r="T26" s="37"/>
      <c r="U26" s="37"/>
      <c r="V26" s="37"/>
      <c r="W26" s="37"/>
      <c r="X26" s="37"/>
      <c r="Y26" s="37"/>
      <c r="Z26" s="37"/>
      <c r="AA26" s="1"/>
      <c r="AB26" s="1"/>
      <c r="AC26" s="1"/>
      <c r="AD26" s="1"/>
      <c r="AE26" s="37"/>
      <c r="AF26" s="37"/>
      <c r="AG26" s="37"/>
      <c r="AH26" s="37"/>
      <c r="AI26" s="37"/>
      <c r="AJ26" s="3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7"/>
      <c r="T27" s="37"/>
      <c r="U27" s="37"/>
      <c r="V27" s="37"/>
      <c r="W27" s="37"/>
      <c r="X27" s="37"/>
      <c r="Y27" s="37"/>
      <c r="Z27" s="37"/>
      <c r="AA27" s="1"/>
      <c r="AB27" s="1"/>
      <c r="AC27" s="1"/>
      <c r="AD27" s="1"/>
      <c r="AE27" s="37"/>
      <c r="AF27" s="37"/>
      <c r="AG27" s="37"/>
      <c r="AH27" s="37"/>
      <c r="AI27" s="37"/>
      <c r="AJ27" s="3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7"/>
      <c r="T28" s="37"/>
      <c r="U28" s="37"/>
      <c r="V28" s="37"/>
      <c r="W28" s="37"/>
      <c r="X28" s="37"/>
      <c r="Y28" s="37"/>
      <c r="Z28" s="37"/>
      <c r="AA28" s="1"/>
      <c r="AB28" s="1"/>
      <c r="AC28" s="1"/>
      <c r="AD28" s="1"/>
      <c r="AE28" s="37"/>
      <c r="AF28" s="37"/>
      <c r="AG28" s="37"/>
      <c r="AH28" s="37"/>
      <c r="AI28" s="37"/>
      <c r="AJ28" s="3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7"/>
      <c r="T29" s="37"/>
      <c r="U29" s="37"/>
      <c r="V29" s="37"/>
      <c r="W29" s="37"/>
      <c r="X29" s="37"/>
      <c r="Y29" s="37"/>
      <c r="Z29" s="37"/>
      <c r="AA29" s="1"/>
      <c r="AB29" s="1"/>
      <c r="AC29" s="1"/>
      <c r="AD29" s="1"/>
      <c r="AE29" s="37"/>
      <c r="AF29" s="37"/>
      <c r="AG29" s="37"/>
      <c r="AH29" s="37"/>
      <c r="AI29" s="37"/>
      <c r="AJ29" s="3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7"/>
      <c r="T30" s="37"/>
      <c r="U30" s="37"/>
      <c r="V30" s="37"/>
      <c r="W30" s="37"/>
      <c r="X30" s="37"/>
      <c r="Y30" s="37"/>
      <c r="Z30" s="37"/>
      <c r="AA30" s="1"/>
      <c r="AB30" s="1"/>
      <c r="AC30" s="1"/>
      <c r="AD30" s="1"/>
      <c r="AE30" s="37"/>
      <c r="AF30" s="37"/>
      <c r="AG30" s="37"/>
      <c r="AH30" s="37"/>
      <c r="AI30" s="37"/>
      <c r="AJ30" s="3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37"/>
      <c r="T31" s="37"/>
      <c r="U31" s="37"/>
      <c r="V31" s="37"/>
      <c r="W31" s="37"/>
      <c r="X31" s="37"/>
      <c r="Y31" s="37"/>
      <c r="Z31" s="37"/>
      <c r="AA31" s="1"/>
      <c r="AB31" s="1"/>
      <c r="AC31" s="1"/>
      <c r="AD31" s="1"/>
      <c r="AE31" s="37"/>
      <c r="AF31" s="37"/>
      <c r="AG31" s="37"/>
      <c r="AH31" s="37"/>
      <c r="AI31" s="37"/>
      <c r="AJ31" s="3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7"/>
      <c r="T32" s="37"/>
      <c r="U32" s="37"/>
      <c r="V32" s="37"/>
      <c r="W32" s="37"/>
      <c r="X32" s="37"/>
      <c r="Y32" s="37"/>
      <c r="Z32" s="37"/>
      <c r="AA32" s="1"/>
      <c r="AB32" s="1"/>
      <c r="AC32" s="1"/>
      <c r="AD32" s="1"/>
      <c r="AE32" s="37"/>
      <c r="AF32" s="37"/>
      <c r="AG32" s="37"/>
      <c r="AH32" s="37"/>
      <c r="AI32" s="37"/>
      <c r="AJ32" s="3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7"/>
      <c r="T33" s="37"/>
      <c r="U33" s="37"/>
      <c r="V33" s="37"/>
      <c r="W33" s="37"/>
      <c r="X33" s="37"/>
      <c r="Y33" s="37"/>
      <c r="Z33" s="37"/>
      <c r="AA33" s="1"/>
      <c r="AB33" s="1"/>
      <c r="AC33" s="1"/>
      <c r="AD33" s="1"/>
      <c r="AE33" s="37"/>
      <c r="AF33" s="37"/>
      <c r="AG33" s="37"/>
      <c r="AH33" s="37"/>
      <c r="AI33" s="37"/>
      <c r="AJ33" s="3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7"/>
      <c r="T34" s="37"/>
      <c r="U34" s="37"/>
      <c r="V34" s="37"/>
      <c r="W34" s="37"/>
      <c r="X34" s="37"/>
      <c r="Y34" s="37"/>
      <c r="Z34" s="37"/>
      <c r="AA34" s="1"/>
      <c r="AB34" s="1"/>
      <c r="AC34" s="1"/>
      <c r="AD34" s="1"/>
      <c r="AE34" s="37"/>
      <c r="AF34" s="37"/>
      <c r="AG34" s="37"/>
      <c r="AH34" s="37"/>
      <c r="AI34" s="37"/>
      <c r="AJ34" s="3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7"/>
      <c r="T35" s="37"/>
      <c r="U35" s="37"/>
      <c r="V35" s="37"/>
      <c r="W35" s="37"/>
      <c r="X35" s="37"/>
      <c r="Y35" s="37"/>
      <c r="Z35" s="37"/>
      <c r="AA35" s="1"/>
      <c r="AB35" s="1"/>
      <c r="AC35" s="1"/>
      <c r="AD35" s="1"/>
      <c r="AE35" s="37"/>
      <c r="AF35" s="37"/>
      <c r="AG35" s="37"/>
      <c r="AH35" s="37"/>
      <c r="AI35" s="37"/>
      <c r="AJ35" s="3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37"/>
      <c r="T36" s="37"/>
      <c r="U36" s="37"/>
      <c r="V36" s="37"/>
      <c r="W36" s="37"/>
      <c r="X36" s="37"/>
      <c r="Y36" s="37"/>
      <c r="Z36" s="37"/>
      <c r="AA36" s="1"/>
      <c r="AB36" s="1"/>
      <c r="AC36" s="1"/>
      <c r="AD36" s="1"/>
      <c r="AE36" s="37"/>
      <c r="AF36" s="37"/>
      <c r="AG36" s="37"/>
      <c r="AH36" s="37"/>
      <c r="AI36" s="37"/>
      <c r="AJ36" s="3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7"/>
      <c r="T37" s="37"/>
      <c r="U37" s="37"/>
      <c r="V37" s="37"/>
      <c r="W37" s="37"/>
      <c r="X37" s="37"/>
      <c r="Y37" s="37"/>
      <c r="Z37" s="37"/>
      <c r="AA37" s="1"/>
      <c r="AB37" s="1"/>
      <c r="AC37" s="1"/>
      <c r="AD37" s="1"/>
      <c r="AE37" s="37"/>
      <c r="AF37" s="37"/>
      <c r="AG37" s="37"/>
      <c r="AH37" s="37"/>
      <c r="AI37" s="37"/>
      <c r="AJ37" s="3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7"/>
      <c r="T38" s="37"/>
      <c r="U38" s="37"/>
      <c r="V38" s="37"/>
      <c r="W38" s="37"/>
      <c r="X38" s="37"/>
      <c r="Y38" s="37"/>
      <c r="Z38" s="37"/>
      <c r="AA38" s="1"/>
      <c r="AB38" s="1"/>
      <c r="AC38" s="1"/>
      <c r="AD38" s="1"/>
      <c r="AE38" s="37"/>
      <c r="AF38" s="37"/>
      <c r="AG38" s="37"/>
      <c r="AH38" s="37"/>
      <c r="AI38" s="37"/>
      <c r="AJ38" s="3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7"/>
      <c r="T39" s="37"/>
      <c r="U39" s="37"/>
      <c r="V39" s="37"/>
      <c r="W39" s="37"/>
      <c r="X39" s="37"/>
      <c r="Y39" s="37"/>
      <c r="Z39" s="37"/>
      <c r="AA39" s="1"/>
      <c r="AB39" s="1"/>
      <c r="AC39" s="1"/>
      <c r="AD39" s="1"/>
      <c r="AE39" s="37"/>
      <c r="AF39" s="37"/>
      <c r="AG39" s="37"/>
      <c r="AH39" s="37"/>
      <c r="AI39" s="37"/>
      <c r="AJ39" s="3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7"/>
      <c r="T40" s="37"/>
      <c r="U40" s="37"/>
      <c r="V40" s="37"/>
      <c r="W40" s="37"/>
      <c r="X40" s="37"/>
      <c r="Y40" s="37"/>
      <c r="Z40" s="37"/>
      <c r="AA40" s="1"/>
      <c r="AB40" s="1"/>
      <c r="AC40" s="1"/>
      <c r="AD40" s="1"/>
      <c r="AE40" s="37"/>
      <c r="AF40" s="37"/>
      <c r="AG40" s="37"/>
      <c r="AH40" s="37"/>
      <c r="AI40" s="37"/>
      <c r="AJ40" s="3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7"/>
      <c r="T41" s="37"/>
      <c r="U41" s="37"/>
      <c r="V41" s="37"/>
      <c r="W41" s="37"/>
      <c r="X41" s="37"/>
      <c r="Y41" s="37"/>
      <c r="Z41" s="37"/>
      <c r="AA41" s="1"/>
      <c r="AB41" s="1"/>
      <c r="AC41" s="1"/>
      <c r="AD41" s="1"/>
      <c r="AE41" s="37"/>
      <c r="AF41" s="37"/>
      <c r="AG41" s="37"/>
      <c r="AH41" s="37"/>
      <c r="AI41" s="37"/>
      <c r="AJ41" s="3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7"/>
      <c r="T42" s="37"/>
      <c r="U42" s="37"/>
      <c r="V42" s="37"/>
      <c r="W42" s="37"/>
      <c r="X42" s="37"/>
      <c r="Y42" s="37"/>
      <c r="Z42" s="37"/>
      <c r="AA42" s="1"/>
      <c r="AB42" s="1"/>
      <c r="AC42" s="1"/>
      <c r="AD42" s="1"/>
      <c r="AE42" s="37"/>
      <c r="AF42" s="37"/>
      <c r="AG42" s="37"/>
      <c r="AH42" s="37"/>
      <c r="AI42" s="37"/>
      <c r="AJ42" s="3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7"/>
      <c r="T43" s="37"/>
      <c r="U43" s="37"/>
      <c r="V43" s="37"/>
      <c r="W43" s="37"/>
      <c r="X43" s="37"/>
      <c r="Y43" s="37"/>
      <c r="Z43" s="37"/>
      <c r="AA43" s="1"/>
      <c r="AB43" s="1"/>
      <c r="AC43" s="1"/>
      <c r="AD43" s="1"/>
      <c r="AE43" s="37"/>
      <c r="AF43" s="37"/>
      <c r="AG43" s="37"/>
      <c r="AH43" s="37"/>
      <c r="AI43" s="37"/>
      <c r="AJ43" s="3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7"/>
      <c r="T44" s="37"/>
      <c r="U44" s="37"/>
      <c r="V44" s="37"/>
      <c r="W44" s="37"/>
      <c r="X44" s="37"/>
      <c r="Y44" s="37"/>
      <c r="Z44" s="37"/>
      <c r="AA44" s="1"/>
      <c r="AB44" s="1"/>
      <c r="AC44" s="1"/>
      <c r="AD44" s="1"/>
      <c r="AE44" s="37"/>
      <c r="AF44" s="37"/>
      <c r="AG44" s="37"/>
      <c r="AH44" s="37"/>
      <c r="AI44" s="37"/>
      <c r="AJ44" s="3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7"/>
      <c r="T45" s="37"/>
      <c r="U45" s="37"/>
      <c r="V45" s="37"/>
      <c r="W45" s="37"/>
      <c r="X45" s="37"/>
      <c r="Y45" s="37"/>
      <c r="Z45" s="37"/>
      <c r="AA45" s="1"/>
      <c r="AB45" s="1"/>
      <c r="AC45" s="1"/>
      <c r="AD45" s="1"/>
      <c r="AE45" s="37"/>
      <c r="AF45" s="37"/>
      <c r="AG45" s="37"/>
      <c r="AH45" s="37"/>
      <c r="AI45" s="37"/>
      <c r="AJ45" s="3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7"/>
      <c r="T46" s="37"/>
      <c r="U46" s="37"/>
      <c r="V46" s="37"/>
      <c r="W46" s="37"/>
      <c r="X46" s="37"/>
      <c r="Y46" s="37"/>
      <c r="Z46" s="37"/>
      <c r="AA46" s="1"/>
      <c r="AB46" s="1"/>
      <c r="AC46" s="1"/>
      <c r="AD46" s="1"/>
      <c r="AE46" s="37"/>
      <c r="AF46" s="37"/>
      <c r="AG46" s="37"/>
      <c r="AH46" s="37"/>
      <c r="AI46" s="37"/>
      <c r="AJ46" s="3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7"/>
      <c r="T47" s="37"/>
      <c r="U47" s="37"/>
      <c r="V47" s="37"/>
      <c r="W47" s="37"/>
      <c r="X47" s="37"/>
      <c r="Y47" s="37"/>
      <c r="Z47" s="37"/>
      <c r="AA47" s="1"/>
      <c r="AB47" s="1"/>
      <c r="AC47" s="1"/>
      <c r="AD47" s="1"/>
      <c r="AE47" s="37"/>
      <c r="AF47" s="37"/>
      <c r="AG47" s="37"/>
      <c r="AH47" s="37"/>
      <c r="AI47" s="37"/>
      <c r="AJ47" s="3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7"/>
      <c r="T48" s="37"/>
      <c r="U48" s="37"/>
      <c r="V48" s="37"/>
      <c r="W48" s="37"/>
      <c r="X48" s="37"/>
      <c r="Y48" s="37"/>
      <c r="Z48" s="37"/>
      <c r="AA48" s="1"/>
      <c r="AB48" s="1"/>
      <c r="AC48" s="1"/>
      <c r="AD48" s="1"/>
      <c r="AE48" s="37"/>
      <c r="AF48" s="37"/>
      <c r="AG48" s="37"/>
      <c r="AH48" s="37"/>
      <c r="AI48" s="37"/>
      <c r="AJ48" s="3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7"/>
      <c r="T49" s="37"/>
      <c r="U49" s="37"/>
      <c r="V49" s="37"/>
      <c r="W49" s="37"/>
      <c r="X49" s="37"/>
      <c r="Y49" s="37"/>
      <c r="Z49" s="37"/>
      <c r="AA49" s="1"/>
      <c r="AB49" s="1"/>
      <c r="AC49" s="1"/>
      <c r="AD49" s="1"/>
      <c r="AE49" s="37"/>
      <c r="AF49" s="37"/>
      <c r="AG49" s="37"/>
      <c r="AH49" s="37"/>
      <c r="AI49" s="37"/>
      <c r="AJ49" s="3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7"/>
      <c r="T50" s="37"/>
      <c r="U50" s="37"/>
      <c r="V50" s="37"/>
      <c r="W50" s="37"/>
      <c r="X50" s="37"/>
      <c r="Y50" s="37"/>
      <c r="Z50" s="37"/>
      <c r="AA50" s="1"/>
      <c r="AB50" s="1"/>
      <c r="AC50" s="1"/>
      <c r="AD50" s="1"/>
      <c r="AE50" s="37"/>
      <c r="AF50" s="37"/>
      <c r="AG50" s="37"/>
      <c r="AH50" s="37"/>
      <c r="AI50" s="37"/>
      <c r="AJ50" s="3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37"/>
      <c r="T51" s="37"/>
      <c r="U51" s="37"/>
      <c r="V51" s="37"/>
      <c r="W51" s="37"/>
      <c r="X51" s="37"/>
      <c r="Y51" s="37"/>
      <c r="Z51" s="37"/>
      <c r="AA51" s="1"/>
      <c r="AB51" s="1"/>
      <c r="AC51" s="1"/>
      <c r="AD51" s="1"/>
      <c r="AE51" s="37"/>
      <c r="AF51" s="37"/>
      <c r="AG51" s="37"/>
      <c r="AH51" s="37"/>
      <c r="AI51" s="37"/>
      <c r="AJ51" s="3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7"/>
      <c r="T52" s="37"/>
      <c r="U52" s="37"/>
      <c r="V52" s="37"/>
      <c r="W52" s="37"/>
      <c r="X52" s="37"/>
      <c r="Y52" s="37"/>
      <c r="Z52" s="37"/>
      <c r="AA52" s="1"/>
      <c r="AB52" s="1"/>
      <c r="AC52" s="1"/>
      <c r="AD52" s="1"/>
      <c r="AE52" s="37"/>
      <c r="AF52" s="37"/>
      <c r="AG52" s="37"/>
      <c r="AH52" s="37"/>
      <c r="AI52" s="37"/>
      <c r="AJ52" s="3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7"/>
      <c r="T53" s="37"/>
      <c r="U53" s="37"/>
      <c r="V53" s="37"/>
      <c r="W53" s="37"/>
      <c r="X53" s="37"/>
      <c r="Y53" s="37"/>
      <c r="Z53" s="37"/>
      <c r="AA53" s="1"/>
      <c r="AB53" s="1"/>
      <c r="AC53" s="1"/>
      <c r="AD53" s="1"/>
      <c r="AE53" s="37"/>
      <c r="AF53" s="37"/>
      <c r="AG53" s="37"/>
      <c r="AH53" s="37"/>
      <c r="AI53" s="37"/>
      <c r="AJ53" s="3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98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7"/>
      <c r="T54" s="37"/>
      <c r="U54" s="37"/>
      <c r="V54" s="37"/>
      <c r="W54" s="37"/>
      <c r="X54" s="37"/>
      <c r="Y54" s="37"/>
      <c r="Z54" s="37"/>
      <c r="AA54" s="1"/>
      <c r="AB54" s="1"/>
      <c r="AC54" s="1"/>
      <c r="AD54" s="1"/>
      <c r="AE54" s="37"/>
      <c r="AF54" s="37"/>
      <c r="AG54" s="37"/>
      <c r="AH54" s="37"/>
      <c r="AI54" s="37"/>
      <c r="AJ54" s="3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98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7"/>
      <c r="T55" s="37"/>
      <c r="U55" s="37"/>
      <c r="V55" s="37"/>
      <c r="W55" s="37"/>
      <c r="X55" s="37"/>
      <c r="Y55" s="37"/>
      <c r="Z55" s="37"/>
      <c r="AA55" s="1"/>
      <c r="AB55" s="1"/>
      <c r="AC55" s="1"/>
      <c r="AD55" s="1"/>
      <c r="AE55" s="37"/>
      <c r="AF55" s="37"/>
      <c r="AG55" s="37"/>
      <c r="AH55" s="37"/>
      <c r="AI55" s="37"/>
      <c r="AJ55" s="37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98" customFormat="1" ht="14.25" x14ac:dyDescent="0.2">
      <c r="A56" s="1"/>
      <c r="B56" s="1"/>
      <c r="C56" s="1"/>
      <c r="D56" s="1"/>
      <c r="J56" s="1"/>
      <c r="K56" s="1"/>
      <c r="Q56" s="1"/>
      <c r="R56" s="1"/>
      <c r="S56" s="37"/>
      <c r="T56" s="37"/>
      <c r="U56" s="37"/>
      <c r="V56" s="37"/>
      <c r="W56" s="37"/>
      <c r="X56" s="37"/>
      <c r="Y56" s="37"/>
      <c r="Z56" s="37"/>
      <c r="AE56" s="37"/>
      <c r="AF56" s="37"/>
      <c r="AG56" s="37"/>
      <c r="AH56" s="37"/>
      <c r="AI56" s="37"/>
      <c r="AJ56" s="37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98" customFormat="1" ht="14.25" x14ac:dyDescent="0.2">
      <c r="A57" s="1"/>
      <c r="B57" s="1"/>
      <c r="C57" s="1"/>
      <c r="D57" s="1"/>
      <c r="J57" s="1"/>
      <c r="K57" s="1"/>
      <c r="Q57" s="1"/>
      <c r="R57" s="1"/>
      <c r="S57" s="37"/>
      <c r="T57" s="37"/>
      <c r="U57" s="37"/>
      <c r="V57" s="37"/>
      <c r="W57" s="37"/>
      <c r="X57" s="37"/>
      <c r="Y57" s="37"/>
      <c r="Z57" s="37"/>
      <c r="AE57" s="37"/>
      <c r="AF57" s="37"/>
      <c r="AG57" s="37"/>
      <c r="AH57" s="37"/>
      <c r="AI57" s="37"/>
      <c r="AJ57" s="37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98" customFormat="1" ht="14.25" x14ac:dyDescent="0.2">
      <c r="A58" s="1"/>
      <c r="B58" s="1"/>
      <c r="C58" s="1"/>
      <c r="D58" s="1"/>
      <c r="J58" s="1"/>
      <c r="K58" s="1"/>
      <c r="Q58" s="1"/>
      <c r="R58" s="1"/>
      <c r="S58" s="37"/>
      <c r="T58" s="37"/>
      <c r="U58" s="37"/>
      <c r="V58" s="37"/>
      <c r="W58" s="37"/>
      <c r="X58" s="37"/>
      <c r="Y58" s="37"/>
      <c r="Z58" s="37"/>
      <c r="AE58" s="37"/>
      <c r="AF58" s="37"/>
      <c r="AG58" s="37"/>
      <c r="AH58" s="37"/>
      <c r="AI58" s="37"/>
      <c r="AJ58" s="37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98" customFormat="1" ht="14.25" x14ac:dyDescent="0.2">
      <c r="A59" s="1"/>
      <c r="B59" s="1"/>
      <c r="C59" s="1"/>
      <c r="D59" s="1"/>
      <c r="J59" s="1"/>
      <c r="K59" s="1"/>
      <c r="Q59" s="1"/>
      <c r="R59" s="1"/>
      <c r="S59" s="37"/>
      <c r="T59" s="37"/>
      <c r="U59" s="37"/>
      <c r="V59" s="37"/>
      <c r="W59" s="37"/>
      <c r="X59" s="37"/>
      <c r="Y59" s="37"/>
      <c r="Z59" s="37"/>
      <c r="AE59" s="37"/>
      <c r="AF59" s="37"/>
      <c r="AG59" s="37"/>
      <c r="AH59" s="37"/>
      <c r="AI59" s="37"/>
      <c r="AJ59" s="37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98" customFormat="1" ht="14.25" x14ac:dyDescent="0.2">
      <c r="A60" s="1"/>
      <c r="B60" s="1"/>
      <c r="C60" s="1"/>
      <c r="D60" s="1"/>
      <c r="J60" s="1"/>
      <c r="K60" s="1"/>
      <c r="Q60" s="1"/>
      <c r="R60" s="1"/>
      <c r="S60" s="37"/>
      <c r="T60" s="37"/>
      <c r="U60" s="37"/>
      <c r="V60" s="37"/>
      <c r="W60" s="37"/>
      <c r="X60" s="37"/>
      <c r="Y60" s="37"/>
      <c r="Z60" s="37"/>
      <c r="AE60" s="37"/>
      <c r="AF60" s="37"/>
      <c r="AG60" s="37"/>
      <c r="AH60" s="37"/>
      <c r="AI60" s="37"/>
      <c r="AJ60" s="37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98" customFormat="1" ht="14.25" x14ac:dyDescent="0.2">
      <c r="A61" s="1"/>
      <c r="B61" s="1"/>
      <c r="C61" s="1"/>
      <c r="D61" s="1"/>
      <c r="J61" s="1"/>
      <c r="K61" s="1"/>
      <c r="Q61" s="1"/>
      <c r="R61" s="1"/>
      <c r="S61" s="37"/>
      <c r="T61" s="37"/>
      <c r="U61" s="37"/>
      <c r="V61" s="37"/>
      <c r="W61" s="37"/>
      <c r="X61" s="37"/>
      <c r="Y61" s="37"/>
      <c r="Z61" s="37"/>
      <c r="AE61" s="37"/>
      <c r="AF61" s="37"/>
      <c r="AG61" s="37"/>
      <c r="AH61" s="37"/>
      <c r="AI61" s="37"/>
      <c r="AJ61" s="37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98" customFormat="1" ht="14.25" x14ac:dyDescent="0.2">
      <c r="A62" s="1"/>
      <c r="B62" s="1"/>
      <c r="C62" s="1"/>
      <c r="D62" s="1"/>
      <c r="J62" s="1"/>
      <c r="K62" s="1"/>
      <c r="Q62" s="1"/>
      <c r="R62" s="1"/>
      <c r="S62" s="37"/>
      <c r="T62" s="37"/>
      <c r="U62" s="37"/>
      <c r="V62" s="37"/>
      <c r="W62" s="37"/>
      <c r="X62" s="37"/>
      <c r="Y62" s="37"/>
      <c r="Z62" s="37"/>
      <c r="AE62" s="37"/>
      <c r="AF62" s="37"/>
      <c r="AG62" s="37"/>
      <c r="AH62" s="37"/>
      <c r="AI62" s="37"/>
      <c r="AJ62" s="3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98" customFormat="1" ht="14.25" x14ac:dyDescent="0.2">
      <c r="A63" s="1"/>
      <c r="B63" s="1"/>
      <c r="C63" s="1"/>
      <c r="D63" s="1"/>
      <c r="J63" s="1"/>
      <c r="K63" s="1"/>
      <c r="Q63" s="1"/>
      <c r="R63" s="1"/>
      <c r="S63" s="37"/>
      <c r="T63" s="37"/>
      <c r="U63" s="37"/>
      <c r="V63" s="37"/>
      <c r="W63" s="37"/>
      <c r="X63" s="37"/>
      <c r="Y63" s="37"/>
      <c r="Z63" s="37"/>
      <c r="AE63" s="37"/>
      <c r="AF63" s="37"/>
      <c r="AG63" s="37"/>
      <c r="AH63" s="37"/>
      <c r="AI63" s="37"/>
      <c r="AJ63" s="3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98" customFormat="1" ht="14.25" x14ac:dyDescent="0.2">
      <c r="A64" s="1"/>
      <c r="B64" s="1"/>
      <c r="C64" s="1"/>
      <c r="D64" s="1"/>
      <c r="J64" s="1"/>
      <c r="K64" s="1"/>
      <c r="Q64" s="1"/>
      <c r="R64" s="1"/>
      <c r="S64" s="37"/>
      <c r="T64" s="37"/>
      <c r="U64" s="37"/>
      <c r="V64" s="37"/>
      <c r="W64" s="37"/>
      <c r="X64" s="37"/>
      <c r="Y64" s="37"/>
      <c r="Z64" s="37"/>
      <c r="AE64" s="37"/>
      <c r="AF64" s="37"/>
      <c r="AG64" s="37"/>
      <c r="AH64" s="37"/>
      <c r="AI64" s="37"/>
      <c r="AJ64" s="3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98" customFormat="1" ht="14.25" x14ac:dyDescent="0.2">
      <c r="A65" s="1"/>
      <c r="B65" s="1"/>
      <c r="C65" s="1"/>
      <c r="D65" s="1"/>
      <c r="J65" s="1"/>
      <c r="K65" s="1"/>
      <c r="Q65" s="1"/>
      <c r="R65" s="1"/>
      <c r="S65" s="37"/>
      <c r="T65" s="37"/>
      <c r="U65" s="37"/>
      <c r="V65" s="37"/>
      <c r="W65" s="37"/>
      <c r="X65" s="37"/>
      <c r="Y65" s="37"/>
      <c r="Z65" s="37"/>
      <c r="AE65" s="37"/>
      <c r="AF65" s="37"/>
      <c r="AG65" s="37"/>
      <c r="AH65" s="37"/>
      <c r="AI65" s="37"/>
      <c r="AJ65" s="3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98" customFormat="1" ht="14.25" x14ac:dyDescent="0.2">
      <c r="A66" s="1"/>
      <c r="B66" s="1"/>
      <c r="C66" s="1"/>
      <c r="D66" s="1"/>
      <c r="J66" s="1"/>
      <c r="K66" s="1"/>
      <c r="Q66" s="1"/>
      <c r="R66" s="1"/>
      <c r="S66" s="37"/>
      <c r="T66" s="37"/>
      <c r="U66" s="37"/>
      <c r="V66" s="37"/>
      <c r="W66" s="37"/>
      <c r="X66" s="37"/>
      <c r="Y66" s="37"/>
      <c r="Z66" s="37"/>
      <c r="AE66" s="37"/>
      <c r="AF66" s="37"/>
      <c r="AG66" s="37"/>
      <c r="AH66" s="37"/>
      <c r="AI66" s="37"/>
      <c r="AJ66" s="3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98" customFormat="1" ht="14.25" x14ac:dyDescent="0.2">
      <c r="A67" s="1"/>
      <c r="B67" s="1"/>
      <c r="C67" s="1"/>
      <c r="D67" s="1"/>
      <c r="J67" s="1"/>
      <c r="K67" s="1"/>
      <c r="Q67" s="1"/>
      <c r="R67" s="1"/>
      <c r="S67" s="37"/>
      <c r="T67" s="37"/>
      <c r="U67" s="37"/>
      <c r="V67" s="37"/>
      <c r="W67" s="37"/>
      <c r="X67" s="37"/>
      <c r="Y67" s="37"/>
      <c r="Z67" s="37"/>
      <c r="AE67" s="37"/>
      <c r="AF67" s="37"/>
      <c r="AG67" s="37"/>
      <c r="AH67" s="37"/>
      <c r="AI67" s="37"/>
      <c r="AJ67" s="3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98" customFormat="1" ht="14.25" x14ac:dyDescent="0.2">
      <c r="A68" s="1"/>
      <c r="B68" s="1"/>
      <c r="C68" s="1"/>
      <c r="D68" s="1"/>
      <c r="J68" s="1"/>
      <c r="K68" s="1"/>
      <c r="Q68" s="1"/>
      <c r="R68" s="1"/>
      <c r="S68" s="37"/>
      <c r="T68" s="37"/>
      <c r="U68" s="37"/>
      <c r="V68" s="37"/>
      <c r="W68" s="37"/>
      <c r="X68" s="37"/>
      <c r="Y68" s="37"/>
      <c r="Z68" s="37"/>
      <c r="AE68" s="37"/>
      <c r="AF68" s="37"/>
      <c r="AG68" s="37"/>
      <c r="AH68" s="37"/>
      <c r="AI68" s="37"/>
      <c r="AJ68" s="3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98" customFormat="1" ht="14.25" x14ac:dyDescent="0.2">
      <c r="A69" s="1"/>
      <c r="B69" s="1"/>
      <c r="C69" s="1"/>
      <c r="D69" s="1"/>
      <c r="J69" s="1"/>
      <c r="K69" s="1"/>
      <c r="Q69" s="1"/>
      <c r="R69" s="1"/>
      <c r="S69" s="37"/>
      <c r="T69" s="37"/>
      <c r="U69" s="37"/>
      <c r="V69" s="37"/>
      <c r="W69" s="37"/>
      <c r="X69" s="37"/>
      <c r="Y69" s="37"/>
      <c r="Z69" s="37"/>
      <c r="AE69" s="37"/>
      <c r="AF69" s="37"/>
      <c r="AG69" s="37"/>
      <c r="AH69" s="37"/>
      <c r="AI69" s="37"/>
      <c r="AJ69" s="3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98" customFormat="1" ht="14.25" x14ac:dyDescent="0.2">
      <c r="A70" s="1"/>
      <c r="B70" s="1"/>
      <c r="C70" s="1"/>
      <c r="D70" s="1"/>
      <c r="J70" s="1"/>
      <c r="K70" s="1"/>
      <c r="Q70" s="1"/>
      <c r="R70" s="1"/>
      <c r="S70" s="37"/>
      <c r="T70" s="37"/>
      <c r="U70" s="37"/>
      <c r="V70" s="37"/>
      <c r="W70" s="37"/>
      <c r="X70" s="37"/>
      <c r="Y70" s="37"/>
      <c r="Z70" s="37"/>
      <c r="AE70" s="37"/>
      <c r="AF70" s="37"/>
      <c r="AG70" s="37"/>
      <c r="AH70" s="37"/>
      <c r="AI70" s="37"/>
      <c r="AJ70" s="3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98" customFormat="1" ht="14.25" x14ac:dyDescent="0.2">
      <c r="A71" s="1"/>
      <c r="B71" s="1"/>
      <c r="C71" s="1"/>
      <c r="D71" s="1"/>
      <c r="J71" s="1"/>
      <c r="K71" s="1"/>
      <c r="Q71" s="1"/>
      <c r="R71" s="1"/>
      <c r="S71" s="37"/>
      <c r="T71" s="37"/>
      <c r="U71" s="37"/>
      <c r="V71" s="37"/>
      <c r="W71" s="37"/>
      <c r="X71" s="37"/>
      <c r="Y71" s="37"/>
      <c r="Z71" s="37"/>
      <c r="AE71" s="37"/>
      <c r="AF71" s="37"/>
      <c r="AG71" s="37"/>
      <c r="AH71" s="37"/>
      <c r="AI71" s="37"/>
      <c r="AJ71" s="3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98" customFormat="1" ht="14.25" x14ac:dyDescent="0.2">
      <c r="A72" s="1"/>
      <c r="B72" s="1"/>
      <c r="C72" s="1"/>
      <c r="D72" s="1"/>
      <c r="J72" s="1"/>
      <c r="K72" s="1"/>
      <c r="Q72" s="1"/>
      <c r="R72" s="1"/>
      <c r="S72" s="37"/>
      <c r="T72" s="37"/>
      <c r="U72" s="37"/>
      <c r="V72" s="37"/>
      <c r="W72" s="37"/>
      <c r="X72" s="37"/>
      <c r="Y72" s="37"/>
      <c r="Z72" s="37"/>
      <c r="AE72" s="37"/>
      <c r="AF72" s="37"/>
      <c r="AG72" s="37"/>
      <c r="AH72" s="37"/>
      <c r="AI72" s="37"/>
      <c r="AJ72" s="3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98" customFormat="1" ht="14.25" x14ac:dyDescent="0.2">
      <c r="A73" s="1"/>
      <c r="B73" s="1"/>
      <c r="C73" s="1"/>
      <c r="D73" s="1"/>
      <c r="J73" s="1"/>
      <c r="K73" s="1"/>
      <c r="Q73" s="1"/>
      <c r="R73" s="1"/>
      <c r="S73" s="37"/>
      <c r="T73" s="37"/>
      <c r="U73" s="37"/>
      <c r="V73" s="37"/>
      <c r="W73" s="37"/>
      <c r="X73" s="37"/>
      <c r="Y73" s="37"/>
      <c r="Z73" s="37"/>
      <c r="AE73" s="37"/>
      <c r="AF73" s="37"/>
      <c r="AG73" s="37"/>
      <c r="AH73" s="37"/>
      <c r="AI73" s="37"/>
      <c r="AJ73" s="3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98" customFormat="1" ht="14.25" x14ac:dyDescent="0.2">
      <c r="A74" s="1"/>
      <c r="B74" s="1"/>
      <c r="C74" s="1"/>
      <c r="D74" s="1"/>
      <c r="J74" s="1"/>
      <c r="K74" s="1"/>
      <c r="Q74" s="1"/>
      <c r="R74" s="1"/>
      <c r="S74" s="37"/>
      <c r="T74" s="37"/>
      <c r="U74" s="37"/>
      <c r="V74" s="37"/>
      <c r="W74" s="37"/>
      <c r="X74" s="37"/>
      <c r="Y74" s="37"/>
      <c r="Z74" s="37"/>
      <c r="AE74" s="37"/>
      <c r="AF74" s="37"/>
      <c r="AG74" s="37"/>
      <c r="AH74" s="37"/>
      <c r="AI74" s="37"/>
      <c r="AJ74" s="3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98" customFormat="1" ht="14.25" x14ac:dyDescent="0.2">
      <c r="A75" s="1"/>
      <c r="B75" s="1"/>
      <c r="C75" s="1"/>
      <c r="D75" s="1"/>
      <c r="J75" s="1"/>
      <c r="K75" s="1"/>
      <c r="Q75" s="1"/>
      <c r="R75" s="1"/>
      <c r="S75" s="37"/>
      <c r="T75" s="37"/>
      <c r="U75" s="37"/>
      <c r="V75" s="37"/>
      <c r="W75" s="37"/>
      <c r="X75" s="37"/>
      <c r="Y75" s="37"/>
      <c r="Z75" s="37"/>
      <c r="AE75" s="37"/>
      <c r="AF75" s="37"/>
      <c r="AG75" s="37"/>
      <c r="AH75" s="37"/>
      <c r="AI75" s="37"/>
      <c r="AJ75" s="3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98" customFormat="1" ht="14.25" x14ac:dyDescent="0.2">
      <c r="A76" s="1"/>
      <c r="B76" s="1"/>
      <c r="C76" s="1"/>
      <c r="D76" s="1"/>
      <c r="J76" s="1"/>
      <c r="K76" s="1"/>
      <c r="Q76" s="1"/>
      <c r="R76" s="1"/>
      <c r="S76" s="37"/>
      <c r="T76" s="37"/>
      <c r="U76" s="37"/>
      <c r="V76" s="37"/>
      <c r="W76" s="37"/>
      <c r="X76" s="37"/>
      <c r="Y76" s="37"/>
      <c r="Z76" s="37"/>
      <c r="AE76" s="37"/>
      <c r="AF76" s="37"/>
      <c r="AG76" s="37"/>
      <c r="AH76" s="37"/>
      <c r="AI76" s="37"/>
      <c r="AJ76" s="3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98" customFormat="1" ht="14.25" x14ac:dyDescent="0.2">
      <c r="A77" s="1"/>
      <c r="B77" s="1"/>
      <c r="C77" s="1"/>
      <c r="D77" s="1"/>
      <c r="J77" s="1"/>
      <c r="K77" s="1"/>
      <c r="Q77" s="1"/>
      <c r="R77" s="1"/>
      <c r="S77" s="37"/>
      <c r="T77" s="37"/>
      <c r="U77" s="37"/>
      <c r="V77" s="37"/>
      <c r="W77" s="37"/>
      <c r="X77" s="37"/>
      <c r="Y77" s="37"/>
      <c r="Z77" s="37"/>
      <c r="AE77" s="37"/>
      <c r="AF77" s="37"/>
      <c r="AG77" s="37"/>
      <c r="AH77" s="37"/>
      <c r="AI77" s="37"/>
      <c r="AJ77" s="3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98" customFormat="1" ht="14.25" x14ac:dyDescent="0.2">
      <c r="A78" s="1"/>
      <c r="B78" s="1"/>
      <c r="C78" s="1"/>
      <c r="D78" s="1"/>
      <c r="J78" s="1"/>
      <c r="K78" s="1"/>
      <c r="Q78" s="1"/>
      <c r="R78" s="1"/>
      <c r="S78" s="37"/>
      <c r="T78" s="37"/>
      <c r="U78" s="37"/>
      <c r="V78" s="37"/>
      <c r="W78" s="37"/>
      <c r="X78" s="37"/>
      <c r="Y78" s="37"/>
      <c r="Z78" s="37"/>
      <c r="AE78" s="37"/>
      <c r="AF78" s="37"/>
      <c r="AG78" s="37"/>
      <c r="AH78" s="37"/>
      <c r="AI78" s="37"/>
      <c r="AJ78" s="3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98" customFormat="1" ht="14.25" x14ac:dyDescent="0.2">
      <c r="A79" s="1"/>
      <c r="B79" s="1"/>
      <c r="C79" s="1"/>
      <c r="D79" s="1"/>
      <c r="Q79" s="1"/>
      <c r="R79" s="1"/>
      <c r="S79" s="37"/>
      <c r="T79" s="37"/>
      <c r="U79" s="37"/>
      <c r="V79" s="37"/>
      <c r="W79" s="37"/>
      <c r="X79" s="37"/>
      <c r="Y79" s="37"/>
      <c r="Z79" s="37"/>
      <c r="AE79" s="37"/>
      <c r="AF79" s="37"/>
      <c r="AG79" s="37"/>
      <c r="AH79" s="37"/>
      <c r="AI79" s="37"/>
      <c r="AJ79" s="3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98" customFormat="1" ht="14.25" x14ac:dyDescent="0.2">
      <c r="A80" s="1"/>
      <c r="B80" s="1"/>
      <c r="C80" s="1"/>
      <c r="D80" s="1"/>
      <c r="Q80" s="1"/>
      <c r="R80" s="1"/>
      <c r="S80" s="37"/>
      <c r="T80" s="37"/>
      <c r="U80" s="37"/>
      <c r="V80" s="37"/>
      <c r="W80" s="37"/>
      <c r="X80" s="37"/>
      <c r="Y80" s="37"/>
      <c r="Z80" s="37"/>
      <c r="AE80" s="37"/>
      <c r="AF80" s="37"/>
      <c r="AG80" s="37"/>
      <c r="AH80" s="37"/>
      <c r="AI80" s="37"/>
      <c r="AJ80" s="3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98" customFormat="1" ht="14.25" x14ac:dyDescent="0.2">
      <c r="A81" s="1"/>
      <c r="B81" s="1"/>
      <c r="C81" s="1"/>
      <c r="D81" s="1"/>
      <c r="Q81" s="1"/>
      <c r="R81" s="1"/>
      <c r="S81" s="37"/>
      <c r="T81" s="37"/>
      <c r="U81" s="37"/>
      <c r="V81" s="37"/>
      <c r="W81" s="37"/>
      <c r="X81" s="37"/>
      <c r="Y81" s="37"/>
      <c r="Z81" s="37"/>
      <c r="AE81" s="37"/>
      <c r="AF81" s="37"/>
      <c r="AG81" s="37"/>
      <c r="AH81" s="37"/>
      <c r="AI81" s="37"/>
      <c r="AJ81" s="3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98" customFormat="1" ht="14.25" x14ac:dyDescent="0.2">
      <c r="A82" s="1"/>
      <c r="B82" s="1"/>
      <c r="C82" s="1"/>
      <c r="D82" s="1"/>
      <c r="Q82" s="1"/>
      <c r="R82" s="1"/>
      <c r="S82" s="37"/>
      <c r="T82" s="37"/>
      <c r="U82" s="37"/>
      <c r="V82" s="37"/>
      <c r="W82" s="37"/>
      <c r="X82" s="37"/>
      <c r="Y82" s="37"/>
      <c r="Z82" s="37"/>
      <c r="AE82" s="37"/>
      <c r="AF82" s="37"/>
      <c r="AG82" s="37"/>
      <c r="AH82" s="37"/>
      <c r="AI82" s="37"/>
      <c r="AJ82" s="3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98" customFormat="1" ht="14.25" x14ac:dyDescent="0.2">
      <c r="A83" s="1"/>
      <c r="B83" s="1"/>
      <c r="C83" s="1"/>
      <c r="D83" s="1"/>
      <c r="Q83" s="1"/>
      <c r="R83" s="1"/>
      <c r="S83" s="37"/>
      <c r="T83" s="37"/>
      <c r="U83" s="37"/>
      <c r="V83" s="37"/>
      <c r="W83" s="37"/>
      <c r="X83" s="37"/>
      <c r="Y83" s="37"/>
      <c r="Z83" s="37"/>
      <c r="AE83" s="37"/>
      <c r="AF83" s="37"/>
      <c r="AG83" s="37"/>
      <c r="AH83" s="37"/>
      <c r="AI83" s="37"/>
      <c r="AJ83" s="3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98" customFormat="1" ht="14.25" x14ac:dyDescent="0.2">
      <c r="A84" s="1"/>
      <c r="B84" s="1"/>
      <c r="C84" s="1"/>
      <c r="D84" s="1"/>
      <c r="Q84" s="1"/>
      <c r="R84" s="1"/>
      <c r="S84" s="37"/>
      <c r="T84" s="37"/>
      <c r="U84" s="37"/>
      <c r="V84" s="37"/>
      <c r="W84" s="37"/>
      <c r="X84" s="37"/>
      <c r="Y84" s="37"/>
      <c r="Z84" s="37"/>
      <c r="AE84" s="37"/>
      <c r="AF84" s="37"/>
      <c r="AG84" s="37"/>
      <c r="AH84" s="37"/>
      <c r="AI84" s="37"/>
      <c r="AJ84" s="3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98" customFormat="1" ht="14.25" x14ac:dyDescent="0.2">
      <c r="A85" s="1"/>
      <c r="B85" s="1"/>
      <c r="C85" s="1"/>
      <c r="D85" s="1"/>
      <c r="Q85" s="1"/>
      <c r="R85" s="1"/>
      <c r="S85" s="37"/>
      <c r="T85" s="37"/>
      <c r="U85" s="37"/>
      <c r="V85" s="37"/>
      <c r="W85" s="37"/>
      <c r="X85" s="37"/>
      <c r="Y85" s="37"/>
      <c r="Z85" s="37"/>
      <c r="AE85" s="37"/>
      <c r="AF85" s="37"/>
      <c r="AG85" s="37"/>
      <c r="AH85" s="37"/>
      <c r="AI85" s="37"/>
      <c r="AJ85" s="3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98" customFormat="1" ht="14.25" x14ac:dyDescent="0.2">
      <c r="A86" s="1"/>
      <c r="B86" s="1"/>
      <c r="C86" s="1"/>
      <c r="D86" s="1"/>
      <c r="Q86" s="1"/>
      <c r="R86" s="1"/>
      <c r="S86" s="37"/>
      <c r="T86" s="37"/>
      <c r="U86" s="37"/>
      <c r="V86" s="37"/>
      <c r="W86" s="37"/>
      <c r="X86" s="37"/>
      <c r="Y86" s="37"/>
      <c r="Z86" s="37"/>
      <c r="AE86" s="37"/>
      <c r="AF86" s="37"/>
      <c r="AG86" s="37"/>
      <c r="AH86" s="37"/>
      <c r="AI86" s="37"/>
      <c r="AJ86" s="3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98" customFormat="1" ht="14.25" x14ac:dyDescent="0.2">
      <c r="A87" s="1"/>
      <c r="B87" s="1"/>
      <c r="C87" s="1"/>
      <c r="D87" s="1"/>
      <c r="Q87" s="1"/>
      <c r="R87" s="1"/>
      <c r="S87" s="37"/>
      <c r="T87" s="37"/>
      <c r="U87" s="37"/>
      <c r="V87" s="37"/>
      <c r="W87" s="37"/>
      <c r="X87" s="37"/>
      <c r="Y87" s="37"/>
      <c r="Z87" s="37"/>
      <c r="AE87" s="37"/>
      <c r="AF87" s="37"/>
      <c r="AG87" s="37"/>
      <c r="AH87" s="37"/>
      <c r="AI87" s="37"/>
      <c r="AJ87" s="3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98" customFormat="1" ht="14.25" x14ac:dyDescent="0.2">
      <c r="A88" s="1"/>
      <c r="B88" s="1"/>
      <c r="C88" s="1"/>
      <c r="D88" s="1"/>
      <c r="Q88" s="1"/>
      <c r="R88" s="1"/>
      <c r="S88" s="37"/>
      <c r="T88" s="37"/>
      <c r="U88" s="37"/>
      <c r="V88" s="37"/>
      <c r="W88" s="37"/>
      <c r="X88" s="37"/>
      <c r="Y88" s="37"/>
      <c r="Z88" s="37"/>
      <c r="AE88" s="37"/>
      <c r="AF88" s="37"/>
      <c r="AG88" s="37"/>
      <c r="AH88" s="37"/>
      <c r="AI88" s="37"/>
      <c r="AJ88" s="3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98" customFormat="1" ht="14.25" x14ac:dyDescent="0.2">
      <c r="A89" s="1"/>
      <c r="B89" s="1"/>
      <c r="C89" s="1"/>
      <c r="D89" s="1"/>
      <c r="Q89" s="1"/>
      <c r="R89" s="1"/>
      <c r="S89" s="37"/>
      <c r="T89" s="37"/>
      <c r="U89" s="37"/>
      <c r="V89" s="37"/>
      <c r="W89" s="37"/>
      <c r="X89" s="37"/>
      <c r="Y89" s="37"/>
      <c r="Z89" s="37"/>
      <c r="AE89" s="37"/>
      <c r="AF89" s="37"/>
      <c r="AG89" s="37"/>
      <c r="AH89" s="37"/>
      <c r="AI89" s="37"/>
      <c r="AJ89" s="37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98" customFormat="1" ht="14.25" x14ac:dyDescent="0.2">
      <c r="A90" s="1"/>
      <c r="B90" s="1"/>
      <c r="C90" s="1"/>
      <c r="D90" s="1"/>
      <c r="Q90" s="24"/>
      <c r="R90" s="24"/>
      <c r="S90" s="37"/>
      <c r="T90" s="37"/>
      <c r="U90" s="37"/>
      <c r="V90" s="37"/>
      <c r="W90" s="37"/>
      <c r="X90" s="37"/>
      <c r="Y90" s="37"/>
      <c r="Z90" s="37"/>
      <c r="AE90" s="37"/>
      <c r="AF90" s="37"/>
      <c r="AG90" s="37"/>
      <c r="AH90" s="37"/>
      <c r="AI90" s="37"/>
      <c r="AJ90" s="37"/>
      <c r="AK90" s="1"/>
      <c r="AL90" s="24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98" customFormat="1" ht="14.25" x14ac:dyDescent="0.2">
      <c r="A91" s="1"/>
      <c r="B91" s="1"/>
      <c r="C91" s="1"/>
      <c r="D91" s="1"/>
      <c r="Q91" s="24"/>
      <c r="R91" s="24"/>
      <c r="S91" s="37"/>
      <c r="T91" s="37"/>
      <c r="U91" s="37"/>
      <c r="V91" s="37"/>
      <c r="W91" s="37"/>
      <c r="X91" s="37"/>
      <c r="Y91" s="37"/>
      <c r="Z91" s="37"/>
      <c r="AE91" s="37"/>
      <c r="AF91" s="37"/>
      <c r="AG91" s="37"/>
      <c r="AH91" s="37"/>
      <c r="AI91" s="37"/>
      <c r="AJ91" s="37"/>
      <c r="AK91" s="1"/>
      <c r="AL91" s="2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98" customFormat="1" ht="14.25" x14ac:dyDescent="0.2">
      <c r="A92" s="1"/>
      <c r="B92" s="1"/>
      <c r="C92" s="1"/>
      <c r="D92" s="1"/>
      <c r="Q92" s="24"/>
      <c r="R92" s="24"/>
      <c r="S92" s="37"/>
      <c r="T92" s="37"/>
      <c r="U92" s="37"/>
      <c r="V92" s="37"/>
      <c r="W92" s="37"/>
      <c r="X92" s="37"/>
      <c r="Y92" s="37"/>
      <c r="Z92" s="37"/>
      <c r="AE92" s="37"/>
      <c r="AF92" s="37"/>
      <c r="AG92" s="37"/>
      <c r="AH92" s="37"/>
      <c r="AI92" s="37"/>
      <c r="AJ92" s="37"/>
      <c r="AK92" s="1"/>
      <c r="AL92" s="2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98" customFormat="1" ht="14.25" x14ac:dyDescent="0.2">
      <c r="A93" s="1"/>
      <c r="B93" s="1"/>
      <c r="C93" s="1"/>
      <c r="D93" s="1"/>
      <c r="Q93" s="24"/>
      <c r="R93" s="24"/>
      <c r="S93" s="37"/>
      <c r="T93" s="37"/>
      <c r="U93" s="37"/>
      <c r="V93" s="37"/>
      <c r="W93" s="37"/>
      <c r="X93" s="37"/>
      <c r="Y93" s="37"/>
      <c r="Z93" s="37"/>
      <c r="AE93" s="37"/>
      <c r="AF93" s="37"/>
      <c r="AG93" s="37"/>
      <c r="AH93" s="37"/>
      <c r="AI93" s="37"/>
      <c r="AJ93" s="37"/>
      <c r="AK93" s="1"/>
      <c r="AL93" s="24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98" customFormat="1" ht="14.25" x14ac:dyDescent="0.2">
      <c r="A94" s="1"/>
      <c r="B94" s="1"/>
      <c r="C94" s="1"/>
      <c r="D94" s="1"/>
      <c r="Q94" s="24"/>
      <c r="R94" s="24"/>
      <c r="S94" s="37"/>
      <c r="T94" s="37"/>
      <c r="U94" s="37"/>
      <c r="V94" s="37"/>
      <c r="W94" s="37"/>
      <c r="X94" s="37"/>
      <c r="Y94" s="37"/>
      <c r="Z94" s="37"/>
      <c r="AE94" s="37"/>
      <c r="AF94" s="37"/>
      <c r="AG94" s="37"/>
      <c r="AH94" s="37"/>
      <c r="AI94" s="37"/>
      <c r="AJ94" s="37"/>
      <c r="AK94" s="1"/>
      <c r="AL94" s="24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98" customFormat="1" ht="14.25" x14ac:dyDescent="0.2">
      <c r="A95" s="1"/>
      <c r="B95" s="1"/>
      <c r="C95" s="1"/>
      <c r="D95" s="1"/>
      <c r="Q95" s="24"/>
      <c r="R95" s="24"/>
      <c r="S95" s="37"/>
      <c r="T95" s="37"/>
      <c r="U95" s="37"/>
      <c r="V95" s="37"/>
      <c r="W95" s="37"/>
      <c r="X95" s="37"/>
      <c r="Y95" s="37"/>
      <c r="Z95" s="37"/>
      <c r="AE95" s="37"/>
      <c r="AF95" s="37"/>
      <c r="AG95" s="37"/>
      <c r="AH95" s="37"/>
      <c r="AI95" s="37"/>
      <c r="AJ95" s="37"/>
      <c r="AK95" s="1"/>
      <c r="AL95" s="24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98" customFormat="1" ht="14.25" x14ac:dyDescent="0.2">
      <c r="A96" s="1"/>
      <c r="B96" s="1"/>
      <c r="C96" s="1"/>
      <c r="D96" s="1"/>
      <c r="Q96" s="24"/>
      <c r="R96" s="24"/>
      <c r="S96" s="37"/>
      <c r="T96" s="37"/>
      <c r="U96" s="37"/>
      <c r="V96" s="37"/>
      <c r="W96" s="37"/>
      <c r="X96" s="37"/>
      <c r="Y96" s="37"/>
      <c r="Z96" s="37"/>
      <c r="AE96" s="37"/>
      <c r="AF96" s="37"/>
      <c r="AG96" s="37"/>
      <c r="AH96" s="37"/>
      <c r="AI96" s="37"/>
      <c r="AJ96" s="37"/>
      <c r="AK96" s="1"/>
      <c r="AL96" s="2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98" customFormat="1" ht="14.25" x14ac:dyDescent="0.2">
      <c r="A97" s="1"/>
      <c r="B97" s="1"/>
      <c r="C97" s="1"/>
      <c r="D97" s="1"/>
      <c r="Q97" s="24"/>
      <c r="R97" s="24"/>
      <c r="S97" s="37"/>
      <c r="T97" s="37"/>
      <c r="U97" s="37"/>
      <c r="V97" s="37"/>
      <c r="W97" s="37"/>
      <c r="X97" s="37"/>
      <c r="Y97" s="37"/>
      <c r="Z97" s="37"/>
      <c r="AE97" s="37"/>
      <c r="AF97" s="37"/>
      <c r="AG97" s="37"/>
      <c r="AH97" s="37"/>
      <c r="AI97" s="37"/>
      <c r="AJ97" s="37"/>
      <c r="AK97" s="1"/>
      <c r="AL97" s="2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98" customFormat="1" ht="14.25" x14ac:dyDescent="0.2">
      <c r="A98" s="1"/>
      <c r="B98" s="1"/>
      <c r="C98" s="1"/>
      <c r="D98" s="1"/>
      <c r="Q98" s="24"/>
      <c r="R98" s="24"/>
      <c r="S98" s="37"/>
      <c r="T98" s="37"/>
      <c r="U98" s="37"/>
      <c r="V98" s="37"/>
      <c r="W98" s="37"/>
      <c r="X98" s="37"/>
      <c r="Y98" s="37"/>
      <c r="Z98" s="37"/>
      <c r="AE98" s="37"/>
      <c r="AF98" s="37"/>
      <c r="AG98" s="37"/>
      <c r="AH98" s="37"/>
      <c r="AI98" s="37"/>
      <c r="AJ98" s="37"/>
      <c r="AK98" s="1"/>
      <c r="AL98" s="2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98" customFormat="1" ht="14.25" x14ac:dyDescent="0.2">
      <c r="A99" s="1"/>
      <c r="B99" s="1"/>
      <c r="C99" s="1"/>
      <c r="D99" s="1"/>
      <c r="Q99" s="24"/>
      <c r="R99" s="24"/>
      <c r="S99" s="37"/>
      <c r="T99" s="37"/>
      <c r="U99" s="37"/>
      <c r="V99" s="37"/>
      <c r="W99" s="37"/>
      <c r="X99" s="37"/>
      <c r="Y99" s="37"/>
      <c r="Z99" s="37"/>
      <c r="AE99" s="37"/>
      <c r="AF99" s="37"/>
      <c r="AG99" s="37"/>
      <c r="AH99" s="37"/>
      <c r="AI99" s="37"/>
      <c r="AJ99" s="37"/>
      <c r="AK99" s="1"/>
      <c r="AL99" s="2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98" customFormat="1" ht="14.25" x14ac:dyDescent="0.2">
      <c r="A100" s="1"/>
      <c r="B100" s="1"/>
      <c r="C100" s="1"/>
      <c r="D100" s="1"/>
      <c r="Q100" s="24"/>
      <c r="R100" s="24"/>
      <c r="S100" s="37"/>
      <c r="T100" s="37"/>
      <c r="U100" s="37"/>
      <c r="V100" s="37"/>
      <c r="W100" s="37"/>
      <c r="X100" s="37"/>
      <c r="Y100" s="37"/>
      <c r="Z100" s="37"/>
      <c r="AE100" s="37"/>
      <c r="AF100" s="37"/>
      <c r="AG100" s="37"/>
      <c r="AH100" s="37"/>
      <c r="AI100" s="37"/>
      <c r="AJ100" s="37"/>
      <c r="AK100" s="1"/>
      <c r="AL100" s="2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98" customFormat="1" ht="14.25" x14ac:dyDescent="0.2">
      <c r="A101" s="1"/>
      <c r="B101" s="1"/>
      <c r="C101" s="1"/>
      <c r="D101" s="1"/>
      <c r="Q101" s="24"/>
      <c r="R101" s="24"/>
      <c r="S101" s="37"/>
      <c r="T101" s="37"/>
      <c r="U101" s="37"/>
      <c r="V101" s="37"/>
      <c r="W101" s="37"/>
      <c r="X101" s="37"/>
      <c r="Y101" s="37"/>
      <c r="Z101" s="37"/>
      <c r="AE101" s="37"/>
      <c r="AF101" s="37"/>
      <c r="AG101" s="37"/>
      <c r="AH101" s="37"/>
      <c r="AI101" s="37"/>
      <c r="AJ101" s="37"/>
      <c r="AK101" s="1"/>
      <c r="AL101" s="2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98" customFormat="1" ht="14.25" x14ac:dyDescent="0.2">
      <c r="A102" s="1"/>
      <c r="B102" s="1"/>
      <c r="C102" s="1"/>
      <c r="D102" s="1"/>
      <c r="Q102" s="24"/>
      <c r="R102" s="24"/>
      <c r="S102" s="37"/>
      <c r="T102" s="37"/>
      <c r="U102" s="37"/>
      <c r="V102" s="37"/>
      <c r="W102" s="37"/>
      <c r="X102" s="37"/>
      <c r="Y102" s="37"/>
      <c r="Z102" s="37"/>
      <c r="AE102" s="37"/>
      <c r="AF102" s="37"/>
      <c r="AG102" s="37"/>
      <c r="AH102" s="37"/>
      <c r="AI102" s="37"/>
      <c r="AJ102" s="37"/>
      <c r="AK102" s="1"/>
      <c r="AL102" s="2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98" customFormat="1" ht="14.25" x14ac:dyDescent="0.2">
      <c r="A103" s="1"/>
      <c r="B103" s="1"/>
      <c r="C103" s="1"/>
      <c r="D103" s="1"/>
      <c r="Q103" s="24"/>
      <c r="R103" s="24"/>
      <c r="S103" s="37"/>
      <c r="T103" s="37"/>
      <c r="U103" s="37"/>
      <c r="V103" s="37"/>
      <c r="W103" s="37"/>
      <c r="X103" s="37"/>
      <c r="Y103" s="37"/>
      <c r="Z103" s="37"/>
      <c r="AE103" s="37"/>
      <c r="AF103" s="37"/>
      <c r="AG103" s="37"/>
      <c r="AH103" s="37"/>
      <c r="AI103" s="37"/>
      <c r="AJ103" s="37"/>
      <c r="AK103" s="1"/>
      <c r="AL103" s="2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98" customFormat="1" ht="14.25" x14ac:dyDescent="0.2">
      <c r="A104" s="1"/>
      <c r="B104" s="1"/>
      <c r="C104" s="1"/>
      <c r="D104" s="1"/>
      <c r="Q104" s="24"/>
      <c r="R104" s="24"/>
      <c r="S104" s="37"/>
      <c r="T104" s="37"/>
      <c r="U104" s="37"/>
      <c r="V104" s="37"/>
      <c r="W104" s="37"/>
      <c r="X104" s="37"/>
      <c r="Y104" s="37"/>
      <c r="Z104" s="37"/>
      <c r="AE104" s="37"/>
      <c r="AF104" s="37"/>
      <c r="AG104" s="37"/>
      <c r="AH104" s="37"/>
      <c r="AI104" s="37"/>
      <c r="AJ104" s="37"/>
      <c r="AK104" s="1"/>
      <c r="AL104" s="2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98" customFormat="1" ht="14.25" x14ac:dyDescent="0.2">
      <c r="A105" s="1"/>
      <c r="B105" s="1"/>
      <c r="C105" s="1"/>
      <c r="D105" s="1"/>
      <c r="Q105" s="24"/>
      <c r="R105" s="24"/>
      <c r="S105" s="37"/>
      <c r="T105" s="37"/>
      <c r="U105" s="37"/>
      <c r="V105" s="37"/>
      <c r="W105" s="37"/>
      <c r="X105" s="37"/>
      <c r="Y105" s="37"/>
      <c r="Z105" s="37"/>
      <c r="AE105" s="37"/>
      <c r="AF105" s="37"/>
      <c r="AG105" s="37"/>
      <c r="AH105" s="37"/>
      <c r="AI105" s="37"/>
      <c r="AJ105" s="37"/>
      <c r="AK105" s="1"/>
      <c r="AL105" s="2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98" customFormat="1" ht="14.25" x14ac:dyDescent="0.2">
      <c r="A106" s="1"/>
      <c r="B106" s="1"/>
      <c r="C106" s="1"/>
      <c r="D106" s="1"/>
      <c r="Q106" s="24"/>
      <c r="R106" s="24"/>
      <c r="S106" s="37"/>
      <c r="T106" s="37"/>
      <c r="U106" s="37"/>
      <c r="V106" s="37"/>
      <c r="W106" s="37"/>
      <c r="X106" s="37"/>
      <c r="Y106" s="37"/>
      <c r="Z106" s="37"/>
      <c r="AE106" s="37"/>
      <c r="AF106" s="37"/>
      <c r="AG106" s="37"/>
      <c r="AH106" s="37"/>
      <c r="AI106" s="37"/>
      <c r="AJ106" s="37"/>
      <c r="AK106" s="1"/>
      <c r="AL106" s="2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98" customFormat="1" ht="14.25" x14ac:dyDescent="0.2">
      <c r="A107" s="1"/>
      <c r="B107" s="1"/>
      <c r="C107" s="1"/>
      <c r="D107" s="1"/>
      <c r="Q107" s="24"/>
      <c r="R107" s="24"/>
      <c r="S107" s="37"/>
      <c r="T107" s="37"/>
      <c r="U107" s="37"/>
      <c r="V107" s="37"/>
      <c r="W107" s="37"/>
      <c r="X107" s="37"/>
      <c r="Y107" s="37"/>
      <c r="Z107" s="37"/>
      <c r="AE107" s="37"/>
      <c r="AF107" s="37"/>
      <c r="AG107" s="37"/>
      <c r="AH107" s="37"/>
      <c r="AI107" s="37"/>
      <c r="AJ107" s="37"/>
      <c r="AK107" s="1"/>
      <c r="AL107" s="2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98" customFormat="1" ht="14.25" x14ac:dyDescent="0.2">
      <c r="A108" s="1"/>
      <c r="B108" s="1"/>
      <c r="C108" s="1"/>
      <c r="D108" s="1"/>
      <c r="Q108" s="24"/>
      <c r="R108" s="24"/>
      <c r="S108" s="37"/>
      <c r="T108" s="37"/>
      <c r="U108" s="37"/>
      <c r="V108" s="37"/>
      <c r="W108" s="37"/>
      <c r="X108" s="37"/>
      <c r="Y108" s="37"/>
      <c r="Z108" s="37"/>
      <c r="AE108" s="37"/>
      <c r="AF108" s="37"/>
      <c r="AG108" s="37"/>
      <c r="AH108" s="37"/>
      <c r="AI108" s="37"/>
      <c r="AJ108" s="37"/>
      <c r="AK108" s="1"/>
      <c r="AL108" s="2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98" customFormat="1" ht="14.25" x14ac:dyDescent="0.2">
      <c r="A109" s="1"/>
      <c r="B109" s="1"/>
      <c r="C109" s="1"/>
      <c r="D109" s="1"/>
      <c r="Q109" s="24"/>
      <c r="R109" s="24"/>
      <c r="S109" s="37"/>
      <c r="T109" s="37"/>
      <c r="U109" s="37"/>
      <c r="V109" s="37"/>
      <c r="W109" s="37"/>
      <c r="X109" s="37"/>
      <c r="Y109" s="37"/>
      <c r="Z109" s="37"/>
      <c r="AE109" s="37"/>
      <c r="AF109" s="37"/>
      <c r="AG109" s="37"/>
      <c r="AH109" s="37"/>
      <c r="AI109" s="37"/>
      <c r="AJ109" s="37"/>
      <c r="AK109" s="1"/>
      <c r="AL109" s="2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98" customFormat="1" ht="14.25" x14ac:dyDescent="0.2">
      <c r="A110" s="1"/>
      <c r="B110" s="1"/>
      <c r="C110" s="1"/>
      <c r="D110" s="1"/>
      <c r="Q110" s="24"/>
      <c r="R110" s="24"/>
      <c r="S110" s="37"/>
      <c r="T110" s="37"/>
      <c r="U110" s="37"/>
      <c r="V110" s="37"/>
      <c r="W110" s="37"/>
      <c r="X110" s="37"/>
      <c r="Y110" s="37"/>
      <c r="Z110" s="37"/>
      <c r="AE110" s="37"/>
      <c r="AF110" s="37"/>
      <c r="AG110" s="37"/>
      <c r="AH110" s="37"/>
      <c r="AI110" s="37"/>
      <c r="AJ110" s="37"/>
      <c r="AK110" s="1"/>
      <c r="AL110" s="2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98" customFormat="1" ht="14.25" x14ac:dyDescent="0.2">
      <c r="A111" s="1"/>
      <c r="B111" s="1"/>
      <c r="C111" s="1"/>
      <c r="D111" s="1"/>
      <c r="Q111" s="24"/>
      <c r="R111" s="24"/>
      <c r="S111" s="37"/>
      <c r="T111" s="37"/>
      <c r="U111" s="37"/>
      <c r="V111" s="37"/>
      <c r="W111" s="37"/>
      <c r="X111" s="37"/>
      <c r="Y111" s="37"/>
      <c r="Z111" s="37"/>
      <c r="AE111" s="37"/>
      <c r="AF111" s="37"/>
      <c r="AG111" s="37"/>
      <c r="AH111" s="37"/>
      <c r="AI111" s="37"/>
      <c r="AJ111" s="37"/>
      <c r="AK111" s="1"/>
      <c r="AL111" s="2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98" customFormat="1" ht="14.25" x14ac:dyDescent="0.2">
      <c r="A112" s="1"/>
      <c r="B112" s="1"/>
      <c r="C112" s="1"/>
      <c r="D112" s="1"/>
      <c r="Q112" s="24"/>
      <c r="R112" s="24"/>
      <c r="S112" s="37"/>
      <c r="T112" s="37"/>
      <c r="U112" s="37"/>
      <c r="V112" s="37"/>
      <c r="W112" s="37"/>
      <c r="X112" s="37"/>
      <c r="Y112" s="37"/>
      <c r="Z112" s="37"/>
      <c r="AE112" s="37"/>
      <c r="AF112" s="37"/>
      <c r="AG112" s="37"/>
      <c r="AH112" s="37"/>
      <c r="AI112" s="37"/>
      <c r="AJ112" s="37"/>
      <c r="AK112" s="1"/>
      <c r="AL112" s="2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98" customFormat="1" ht="14.25" x14ac:dyDescent="0.2">
      <c r="A113" s="1"/>
      <c r="B113" s="1"/>
      <c r="C113" s="1"/>
      <c r="D113" s="1"/>
      <c r="Q113" s="24"/>
      <c r="R113" s="24"/>
      <c r="S113" s="37"/>
      <c r="T113" s="37"/>
      <c r="U113" s="37"/>
      <c r="V113" s="37"/>
      <c r="W113" s="37"/>
      <c r="X113" s="37"/>
      <c r="Y113" s="37"/>
      <c r="Z113" s="37"/>
      <c r="AE113" s="37"/>
      <c r="AF113" s="37"/>
      <c r="AG113" s="37"/>
      <c r="AH113" s="37"/>
      <c r="AI113" s="37"/>
      <c r="AJ113" s="37"/>
      <c r="AK113" s="1"/>
      <c r="AL113" s="2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98" customFormat="1" ht="14.25" x14ac:dyDescent="0.2">
      <c r="A114" s="1"/>
      <c r="B114" s="1"/>
      <c r="C114" s="1"/>
      <c r="D114" s="1"/>
      <c r="Q114" s="24"/>
      <c r="R114" s="24"/>
      <c r="S114" s="37"/>
      <c r="T114" s="37"/>
      <c r="U114" s="37"/>
      <c r="V114" s="37"/>
      <c r="W114" s="37"/>
      <c r="X114" s="37"/>
      <c r="Y114" s="37"/>
      <c r="Z114" s="37"/>
      <c r="AE114" s="37"/>
      <c r="AF114" s="37"/>
      <c r="AG114" s="37"/>
      <c r="AH114" s="37"/>
      <c r="AI114" s="37"/>
      <c r="AJ114" s="37"/>
      <c r="AK114" s="1"/>
      <c r="AL114" s="2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98" customFormat="1" ht="14.25" x14ac:dyDescent="0.2">
      <c r="A115" s="1"/>
      <c r="B115" s="1"/>
      <c r="C115" s="1"/>
      <c r="D115" s="1"/>
      <c r="Q115" s="24"/>
      <c r="R115" s="24"/>
      <c r="S115" s="37"/>
      <c r="T115" s="37"/>
      <c r="U115" s="37"/>
      <c r="V115" s="37"/>
      <c r="W115" s="37"/>
      <c r="X115" s="37"/>
      <c r="Y115" s="37"/>
      <c r="Z115" s="37"/>
      <c r="AE115" s="37"/>
      <c r="AF115" s="37"/>
      <c r="AG115" s="37"/>
      <c r="AH115" s="37"/>
      <c r="AI115" s="37"/>
      <c r="AJ115" s="37"/>
      <c r="AK115" s="1"/>
      <c r="AL115" s="2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98" customFormat="1" ht="14.25" x14ac:dyDescent="0.2">
      <c r="A116" s="1"/>
      <c r="B116" s="1"/>
      <c r="C116" s="1"/>
      <c r="D116" s="1"/>
      <c r="Q116" s="24"/>
      <c r="R116" s="24"/>
      <c r="S116" s="37"/>
      <c r="T116" s="37"/>
      <c r="U116" s="37"/>
      <c r="V116" s="37"/>
      <c r="W116" s="37"/>
      <c r="X116" s="37"/>
      <c r="Y116" s="37"/>
      <c r="Z116" s="37"/>
      <c r="AE116" s="37"/>
      <c r="AF116" s="37"/>
      <c r="AG116" s="37"/>
      <c r="AH116" s="37"/>
      <c r="AI116" s="37"/>
      <c r="AJ116" s="37"/>
      <c r="AK116" s="1"/>
      <c r="AL116" s="2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98" customFormat="1" ht="14.25" x14ac:dyDescent="0.2">
      <c r="A117" s="1"/>
      <c r="B117" s="1"/>
      <c r="C117" s="1"/>
      <c r="D117" s="1"/>
      <c r="Q117" s="24"/>
      <c r="R117" s="24"/>
      <c r="S117" s="37"/>
      <c r="T117" s="37"/>
      <c r="U117" s="37"/>
      <c r="V117" s="37"/>
      <c r="W117" s="37"/>
      <c r="X117" s="37"/>
      <c r="Y117" s="37"/>
      <c r="Z117" s="37"/>
      <c r="AE117" s="37"/>
      <c r="AF117" s="37"/>
      <c r="AG117" s="37"/>
      <c r="AH117" s="37"/>
      <c r="AI117" s="37"/>
      <c r="AJ117" s="37"/>
      <c r="AK117" s="1"/>
      <c r="AL117" s="2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98" customFormat="1" ht="14.25" x14ac:dyDescent="0.2">
      <c r="A118" s="1"/>
      <c r="B118" s="1"/>
      <c r="C118" s="1"/>
      <c r="D118" s="1"/>
      <c r="Q118" s="24"/>
      <c r="R118" s="24"/>
      <c r="S118" s="37"/>
      <c r="T118" s="37"/>
      <c r="U118" s="37"/>
      <c r="V118" s="37"/>
      <c r="W118" s="37"/>
      <c r="X118" s="37"/>
      <c r="Y118" s="37"/>
      <c r="Z118" s="37"/>
      <c r="AE118" s="37"/>
      <c r="AF118" s="37"/>
      <c r="AG118" s="37"/>
      <c r="AH118" s="37"/>
      <c r="AI118" s="37"/>
      <c r="AJ118" s="37"/>
      <c r="AK118" s="1"/>
      <c r="AL118" s="2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98" customFormat="1" ht="14.25" x14ac:dyDescent="0.2">
      <c r="A119" s="1"/>
      <c r="B119" s="1"/>
      <c r="C119" s="1"/>
      <c r="D119" s="1"/>
      <c r="Q119" s="24"/>
      <c r="R119" s="24"/>
      <c r="S119" s="37"/>
      <c r="T119" s="37"/>
      <c r="U119" s="37"/>
      <c r="V119" s="37"/>
      <c r="W119" s="37"/>
      <c r="X119" s="37"/>
      <c r="Y119" s="37"/>
      <c r="Z119" s="37"/>
      <c r="AE119" s="37"/>
      <c r="AF119" s="37"/>
      <c r="AG119" s="37"/>
      <c r="AH119" s="37"/>
      <c r="AI119" s="37"/>
      <c r="AJ119" s="37"/>
      <c r="AK119" s="1"/>
      <c r="AL119" s="2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98" customFormat="1" ht="14.25" x14ac:dyDescent="0.2">
      <c r="A120" s="1"/>
      <c r="B120" s="1"/>
      <c r="C120" s="1"/>
      <c r="D120" s="1"/>
      <c r="Q120" s="24"/>
      <c r="R120" s="24"/>
      <c r="S120" s="37"/>
      <c r="T120" s="37"/>
      <c r="U120" s="37"/>
      <c r="V120" s="37"/>
      <c r="W120" s="37"/>
      <c r="X120" s="37"/>
      <c r="Y120" s="37"/>
      <c r="Z120" s="37"/>
      <c r="AE120" s="37"/>
      <c r="AF120" s="37"/>
      <c r="AG120" s="37"/>
      <c r="AH120" s="37"/>
      <c r="AI120" s="37"/>
      <c r="AJ120" s="37"/>
      <c r="AK120" s="1"/>
      <c r="AL120" s="2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98" customFormat="1" ht="14.25" x14ac:dyDescent="0.2">
      <c r="A121" s="1"/>
      <c r="B121" s="1"/>
      <c r="C121" s="1"/>
      <c r="D121" s="1"/>
      <c r="Q121" s="24"/>
      <c r="R121" s="24"/>
      <c r="S121" s="37"/>
      <c r="T121" s="37"/>
      <c r="U121" s="37"/>
      <c r="V121" s="37"/>
      <c r="W121" s="37"/>
      <c r="X121" s="37"/>
      <c r="Y121" s="37"/>
      <c r="Z121" s="37"/>
      <c r="AE121" s="37"/>
      <c r="AF121" s="37"/>
      <c r="AG121" s="37"/>
      <c r="AH121" s="37"/>
      <c r="AI121" s="37"/>
      <c r="AJ121" s="37"/>
      <c r="AK121" s="1"/>
      <c r="AL121" s="2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98" customFormat="1" ht="14.25" x14ac:dyDescent="0.2">
      <c r="A122" s="1"/>
      <c r="B122" s="1"/>
      <c r="C122" s="1"/>
      <c r="D122" s="1"/>
      <c r="Q122" s="24"/>
      <c r="R122" s="24"/>
      <c r="S122" s="37"/>
      <c r="T122" s="37"/>
      <c r="U122" s="37"/>
      <c r="V122" s="37"/>
      <c r="W122" s="37"/>
      <c r="X122" s="37"/>
      <c r="Y122" s="37"/>
      <c r="Z122" s="37"/>
      <c r="AE122" s="37"/>
      <c r="AF122" s="37"/>
      <c r="AG122" s="37"/>
      <c r="AH122" s="37"/>
      <c r="AI122" s="37"/>
      <c r="AJ122" s="37"/>
      <c r="AK122" s="1"/>
      <c r="AL122" s="2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98" customFormat="1" ht="14.25" x14ac:dyDescent="0.2">
      <c r="A123" s="1"/>
      <c r="B123" s="1"/>
      <c r="C123" s="1"/>
      <c r="D123" s="1"/>
      <c r="Q123" s="24"/>
      <c r="R123" s="24"/>
      <c r="S123" s="37"/>
      <c r="T123" s="37"/>
      <c r="U123" s="37"/>
      <c r="V123" s="37"/>
      <c r="W123" s="37"/>
      <c r="X123" s="37"/>
      <c r="Y123" s="37"/>
      <c r="Z123" s="37"/>
      <c r="AE123" s="37"/>
      <c r="AF123" s="37"/>
      <c r="AG123" s="37"/>
      <c r="AH123" s="37"/>
      <c r="AI123" s="37"/>
      <c r="AJ123" s="37"/>
      <c r="AK123" s="1"/>
      <c r="AL123" s="2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98" customFormat="1" ht="14.25" x14ac:dyDescent="0.2">
      <c r="A124" s="1"/>
      <c r="B124" s="1"/>
      <c r="C124" s="1"/>
      <c r="D124" s="1"/>
      <c r="Q124" s="24"/>
      <c r="R124" s="24"/>
      <c r="S124" s="37"/>
      <c r="T124" s="37"/>
      <c r="U124" s="37"/>
      <c r="V124" s="37"/>
      <c r="W124" s="37"/>
      <c r="X124" s="37"/>
      <c r="Y124" s="37"/>
      <c r="Z124" s="37"/>
      <c r="AE124" s="37"/>
      <c r="AF124" s="37"/>
      <c r="AG124" s="37"/>
      <c r="AH124" s="37"/>
      <c r="AI124" s="37"/>
      <c r="AJ124" s="37"/>
      <c r="AK124" s="1"/>
      <c r="AL124" s="2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98" customFormat="1" ht="14.25" x14ac:dyDescent="0.2">
      <c r="A125" s="1"/>
      <c r="B125" s="1"/>
      <c r="C125" s="1"/>
      <c r="D125" s="1"/>
      <c r="Q125" s="24"/>
      <c r="R125" s="24"/>
      <c r="S125" s="37"/>
      <c r="T125" s="37"/>
      <c r="U125" s="37"/>
      <c r="V125" s="37"/>
      <c r="W125" s="37"/>
      <c r="X125" s="37"/>
      <c r="Y125" s="37"/>
      <c r="Z125" s="37"/>
      <c r="AE125" s="37"/>
      <c r="AF125" s="37"/>
      <c r="AG125" s="37"/>
      <c r="AH125" s="37"/>
      <c r="AI125" s="37"/>
      <c r="AJ125" s="37"/>
      <c r="AK125" s="1"/>
      <c r="AL125" s="2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98" customFormat="1" ht="14.25" x14ac:dyDescent="0.2">
      <c r="A126" s="1"/>
      <c r="B126" s="1"/>
      <c r="C126" s="1"/>
      <c r="D126" s="1"/>
      <c r="Q126" s="24"/>
      <c r="R126" s="24"/>
      <c r="S126" s="37"/>
      <c r="T126" s="37"/>
      <c r="U126" s="37"/>
      <c r="V126" s="37"/>
      <c r="W126" s="37"/>
      <c r="X126" s="37"/>
      <c r="Y126" s="37"/>
      <c r="Z126" s="37"/>
      <c r="AE126" s="37"/>
      <c r="AF126" s="37"/>
      <c r="AG126" s="37"/>
      <c r="AH126" s="37"/>
      <c r="AI126" s="37"/>
      <c r="AJ126" s="37"/>
      <c r="AK126" s="1"/>
      <c r="AL126" s="2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98" customFormat="1" ht="14.25" x14ac:dyDescent="0.2">
      <c r="A127" s="1"/>
      <c r="B127" s="1"/>
      <c r="C127" s="1"/>
      <c r="D127" s="1"/>
      <c r="Q127" s="24"/>
      <c r="R127" s="24"/>
      <c r="S127" s="37"/>
      <c r="T127" s="37"/>
      <c r="U127" s="37"/>
      <c r="V127" s="37"/>
      <c r="W127" s="37"/>
      <c r="X127" s="37"/>
      <c r="Y127" s="37"/>
      <c r="Z127" s="37"/>
      <c r="AE127" s="37"/>
      <c r="AF127" s="37"/>
      <c r="AG127" s="37"/>
      <c r="AH127" s="37"/>
      <c r="AI127" s="37"/>
      <c r="AJ127" s="37"/>
      <c r="AK127" s="1"/>
      <c r="AL127" s="2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98" customFormat="1" ht="14.25" x14ac:dyDescent="0.2">
      <c r="A128" s="1"/>
      <c r="B128" s="1"/>
      <c r="C128" s="1"/>
      <c r="D128" s="1"/>
      <c r="Q128" s="24"/>
      <c r="R128" s="24"/>
      <c r="S128" s="37"/>
      <c r="T128" s="37"/>
      <c r="U128" s="37"/>
      <c r="V128" s="37"/>
      <c r="W128" s="37"/>
      <c r="X128" s="37"/>
      <c r="Y128" s="37"/>
      <c r="Z128" s="37"/>
      <c r="AE128" s="37"/>
      <c r="AF128" s="37"/>
      <c r="AG128" s="37"/>
      <c r="AH128" s="37"/>
      <c r="AI128" s="37"/>
      <c r="AJ128" s="37"/>
      <c r="AK128" s="1"/>
      <c r="AL128" s="2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98" customFormat="1" ht="14.25" x14ac:dyDescent="0.2">
      <c r="A129" s="1"/>
      <c r="B129" s="1"/>
      <c r="C129" s="1"/>
      <c r="D129" s="1"/>
      <c r="Q129" s="24"/>
      <c r="R129" s="24"/>
      <c r="S129" s="37"/>
      <c r="T129" s="37"/>
      <c r="U129" s="37"/>
      <c r="V129" s="37"/>
      <c r="W129" s="37"/>
      <c r="X129" s="37"/>
      <c r="Y129" s="37"/>
      <c r="Z129" s="37"/>
      <c r="AE129" s="37"/>
      <c r="AF129" s="37"/>
      <c r="AG129" s="37"/>
      <c r="AH129" s="37"/>
      <c r="AI129" s="37"/>
      <c r="AJ129" s="37"/>
      <c r="AK129" s="1"/>
      <c r="AL129" s="2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98" customFormat="1" ht="14.25" x14ac:dyDescent="0.2">
      <c r="A130" s="1"/>
      <c r="B130" s="1"/>
      <c r="C130" s="1"/>
      <c r="D130" s="1"/>
      <c r="Q130" s="24"/>
      <c r="R130" s="24"/>
      <c r="S130" s="37"/>
      <c r="T130" s="37"/>
      <c r="U130" s="37"/>
      <c r="V130" s="37"/>
      <c r="W130" s="37"/>
      <c r="X130" s="37"/>
      <c r="Y130" s="37"/>
      <c r="Z130" s="37"/>
      <c r="AE130" s="37"/>
      <c r="AF130" s="37"/>
      <c r="AG130" s="37"/>
      <c r="AH130" s="37"/>
      <c r="AI130" s="37"/>
      <c r="AJ130" s="37"/>
      <c r="AK130" s="1"/>
      <c r="AL130" s="2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98" customFormat="1" ht="14.25" x14ac:dyDescent="0.2">
      <c r="A131" s="1"/>
      <c r="B131" s="1"/>
      <c r="C131" s="1"/>
      <c r="D131" s="1"/>
      <c r="Q131" s="24"/>
      <c r="R131" s="24"/>
      <c r="S131" s="37"/>
      <c r="T131" s="37"/>
      <c r="U131" s="37"/>
      <c r="V131" s="37"/>
      <c r="W131" s="37"/>
      <c r="X131" s="37"/>
      <c r="Y131" s="37"/>
      <c r="Z131" s="37"/>
      <c r="AE131" s="37"/>
      <c r="AF131" s="37"/>
      <c r="AG131" s="37"/>
      <c r="AH131" s="37"/>
      <c r="AI131" s="37"/>
      <c r="AJ131" s="37"/>
      <c r="AK131" s="1"/>
      <c r="AL131" s="2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98" customFormat="1" ht="14.25" x14ac:dyDescent="0.2">
      <c r="A132" s="1"/>
      <c r="B132" s="1"/>
      <c r="C132" s="1"/>
      <c r="D132" s="1"/>
      <c r="Q132" s="24"/>
      <c r="R132" s="24"/>
      <c r="S132" s="37"/>
      <c r="T132" s="37"/>
      <c r="U132" s="37"/>
      <c r="V132" s="37"/>
      <c r="W132" s="37"/>
      <c r="X132" s="37"/>
      <c r="Y132" s="37"/>
      <c r="Z132" s="37"/>
      <c r="AE132" s="37"/>
      <c r="AF132" s="37"/>
      <c r="AG132" s="37"/>
      <c r="AH132" s="37"/>
      <c r="AI132" s="37"/>
      <c r="AJ132" s="37"/>
      <c r="AK132" s="1"/>
      <c r="AL132" s="2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98" customFormat="1" ht="14.25" x14ac:dyDescent="0.2">
      <c r="A133" s="1"/>
      <c r="B133" s="1"/>
      <c r="C133" s="1"/>
      <c r="D133" s="1"/>
      <c r="Q133" s="24"/>
      <c r="R133" s="24"/>
      <c r="S133" s="37"/>
      <c r="T133" s="37"/>
      <c r="U133" s="37"/>
      <c r="V133" s="37"/>
      <c r="W133" s="37"/>
      <c r="X133" s="37"/>
      <c r="Y133" s="37"/>
      <c r="Z133" s="37"/>
      <c r="AE133" s="37"/>
      <c r="AF133" s="37"/>
      <c r="AG133" s="37"/>
      <c r="AH133" s="37"/>
      <c r="AI133" s="37"/>
      <c r="AJ133" s="37"/>
      <c r="AK133" s="1"/>
      <c r="AL133" s="2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98" customFormat="1" ht="14.25" x14ac:dyDescent="0.2">
      <c r="A134" s="1"/>
      <c r="B134" s="1"/>
      <c r="C134" s="1"/>
      <c r="D134" s="1"/>
      <c r="Q134" s="24"/>
      <c r="R134" s="24"/>
      <c r="S134" s="37"/>
      <c r="T134" s="37"/>
      <c r="U134" s="37"/>
      <c r="V134" s="37"/>
      <c r="W134" s="37"/>
      <c r="X134" s="37"/>
      <c r="Y134" s="37"/>
      <c r="Z134" s="37"/>
      <c r="AE134" s="37"/>
      <c r="AF134" s="37"/>
      <c r="AG134" s="37"/>
      <c r="AH134" s="37"/>
      <c r="AI134" s="37"/>
      <c r="AJ134" s="37"/>
      <c r="AK134" s="1"/>
      <c r="AL134" s="2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98" customFormat="1" ht="14.25" x14ac:dyDescent="0.2">
      <c r="A135" s="1"/>
      <c r="B135" s="1"/>
      <c r="C135" s="1"/>
      <c r="D135" s="1"/>
      <c r="Q135" s="24"/>
      <c r="R135" s="24"/>
      <c r="S135" s="37"/>
      <c r="T135" s="37"/>
      <c r="U135" s="37"/>
      <c r="V135" s="37"/>
      <c r="W135" s="37"/>
      <c r="X135" s="37"/>
      <c r="Y135" s="37"/>
      <c r="Z135" s="37"/>
      <c r="AE135" s="37"/>
      <c r="AF135" s="37"/>
      <c r="AG135" s="37"/>
      <c r="AH135" s="37"/>
      <c r="AI135" s="37"/>
      <c r="AJ135" s="37"/>
      <c r="AK135" s="1"/>
      <c r="AL135" s="2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98" customFormat="1" ht="14.25" x14ac:dyDescent="0.2">
      <c r="A136" s="1"/>
      <c r="B136" s="1"/>
      <c r="C136" s="1"/>
      <c r="D136" s="1"/>
      <c r="Q136" s="24"/>
      <c r="R136" s="24"/>
      <c r="S136" s="37"/>
      <c r="T136" s="37"/>
      <c r="U136" s="37"/>
      <c r="V136" s="37"/>
      <c r="W136" s="37"/>
      <c r="X136" s="37"/>
      <c r="Y136" s="37"/>
      <c r="Z136" s="37"/>
      <c r="AE136" s="37"/>
      <c r="AF136" s="37"/>
      <c r="AG136" s="37"/>
      <c r="AH136" s="37"/>
      <c r="AI136" s="37"/>
      <c r="AJ136" s="37"/>
      <c r="AK136" s="1"/>
      <c r="AL136" s="2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98" customFormat="1" ht="14.25" x14ac:dyDescent="0.2">
      <c r="A137" s="1"/>
      <c r="B137" s="1"/>
      <c r="C137" s="1"/>
      <c r="D137" s="1"/>
      <c r="Q137" s="24"/>
      <c r="R137" s="24"/>
      <c r="S137" s="37"/>
      <c r="T137" s="37"/>
      <c r="U137" s="37"/>
      <c r="V137" s="37"/>
      <c r="W137" s="37"/>
      <c r="X137" s="37"/>
      <c r="Y137" s="37"/>
      <c r="Z137" s="37"/>
      <c r="AE137" s="37"/>
      <c r="AF137" s="37"/>
      <c r="AG137" s="37"/>
      <c r="AH137" s="37"/>
      <c r="AI137" s="37"/>
      <c r="AJ137" s="37"/>
      <c r="AK137" s="1"/>
      <c r="AL137" s="2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98" customFormat="1" ht="14.25" x14ac:dyDescent="0.2">
      <c r="A138" s="1"/>
      <c r="B138" s="1"/>
      <c r="C138" s="1"/>
      <c r="D138" s="1"/>
      <c r="Q138" s="24"/>
      <c r="R138" s="24"/>
      <c r="S138" s="37"/>
      <c r="T138" s="37"/>
      <c r="U138" s="37"/>
      <c r="V138" s="37"/>
      <c r="W138" s="37"/>
      <c r="X138" s="37"/>
      <c r="Y138" s="37"/>
      <c r="Z138" s="37"/>
      <c r="AE138" s="37"/>
      <c r="AF138" s="37"/>
      <c r="AG138" s="37"/>
      <c r="AH138" s="37"/>
      <c r="AI138" s="37"/>
      <c r="AJ138" s="37"/>
      <c r="AK138" s="1"/>
      <c r="AL138" s="2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98" customFormat="1" ht="14.25" x14ac:dyDescent="0.2">
      <c r="A139" s="1"/>
      <c r="B139" s="1"/>
      <c r="C139" s="1"/>
      <c r="D139" s="1"/>
      <c r="Q139" s="24"/>
      <c r="R139" s="24"/>
      <c r="S139" s="37"/>
      <c r="T139" s="37"/>
      <c r="U139" s="37"/>
      <c r="V139" s="37"/>
      <c r="W139" s="37"/>
      <c r="X139" s="37"/>
      <c r="Y139" s="37"/>
      <c r="Z139" s="37"/>
      <c r="AE139" s="37"/>
      <c r="AF139" s="37"/>
      <c r="AG139" s="37"/>
      <c r="AH139" s="37"/>
      <c r="AI139" s="37"/>
      <c r="AJ139" s="37"/>
      <c r="AK139" s="1"/>
      <c r="AL139" s="2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98" customFormat="1" ht="14.25" x14ac:dyDescent="0.2">
      <c r="A140" s="1"/>
      <c r="B140" s="1"/>
      <c r="C140" s="1"/>
      <c r="D140" s="1"/>
      <c r="Q140" s="24"/>
      <c r="R140" s="24"/>
      <c r="S140" s="37"/>
      <c r="T140" s="37"/>
      <c r="U140" s="37"/>
      <c r="V140" s="37"/>
      <c r="W140" s="37"/>
      <c r="X140" s="37"/>
      <c r="Y140" s="37"/>
      <c r="Z140" s="37"/>
      <c r="AE140" s="37"/>
      <c r="AF140" s="37"/>
      <c r="AG140" s="37"/>
      <c r="AH140" s="37"/>
      <c r="AI140" s="37"/>
      <c r="AJ140" s="37"/>
      <c r="AK140" s="1"/>
      <c r="AL140" s="2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98" customFormat="1" ht="14.25" x14ac:dyDescent="0.2">
      <c r="A141" s="1"/>
      <c r="B141" s="1"/>
      <c r="C141" s="1"/>
      <c r="D141" s="1"/>
      <c r="Q141" s="24"/>
      <c r="R141" s="24"/>
      <c r="S141" s="37"/>
      <c r="T141" s="37"/>
      <c r="U141" s="37"/>
      <c r="V141" s="37"/>
      <c r="W141" s="37"/>
      <c r="X141" s="37"/>
      <c r="Y141" s="37"/>
      <c r="Z141" s="37"/>
      <c r="AE141" s="37"/>
      <c r="AF141" s="37"/>
      <c r="AG141" s="37"/>
      <c r="AH141" s="37"/>
      <c r="AI141" s="37"/>
      <c r="AJ141" s="37"/>
      <c r="AK141" s="1"/>
      <c r="AL141" s="2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98" customFormat="1" ht="14.25" x14ac:dyDescent="0.2">
      <c r="A142" s="1"/>
      <c r="B142" s="1"/>
      <c r="C142" s="1"/>
      <c r="D142" s="1"/>
      <c r="Q142" s="24"/>
      <c r="R142" s="24"/>
      <c r="S142" s="37"/>
      <c r="T142" s="37"/>
      <c r="U142" s="37"/>
      <c r="V142" s="37"/>
      <c r="W142" s="37"/>
      <c r="X142" s="37"/>
      <c r="Y142" s="37"/>
      <c r="Z142" s="37"/>
      <c r="AE142" s="37"/>
      <c r="AF142" s="37"/>
      <c r="AG142" s="37"/>
      <c r="AH142" s="37"/>
      <c r="AI142" s="37"/>
      <c r="AJ142" s="37"/>
      <c r="AK142" s="1"/>
      <c r="AL142" s="2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98" customFormat="1" ht="14.25" x14ac:dyDescent="0.2">
      <c r="A143" s="1"/>
      <c r="B143" s="1"/>
      <c r="C143" s="1"/>
      <c r="D143" s="1"/>
      <c r="Q143" s="24"/>
      <c r="R143" s="24"/>
      <c r="S143" s="37"/>
      <c r="T143" s="37"/>
      <c r="U143" s="37"/>
      <c r="V143" s="37"/>
      <c r="W143" s="37"/>
      <c r="X143" s="37"/>
      <c r="Y143" s="37"/>
      <c r="Z143" s="37"/>
      <c r="AE143" s="37"/>
      <c r="AF143" s="37"/>
      <c r="AG143" s="37"/>
      <c r="AH143" s="37"/>
      <c r="AI143" s="37"/>
      <c r="AJ143" s="37"/>
      <c r="AK143" s="1"/>
      <c r="AL143" s="2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98" customFormat="1" ht="14.25" x14ac:dyDescent="0.2">
      <c r="A144" s="1"/>
      <c r="B144" s="1"/>
      <c r="C144" s="1"/>
      <c r="D144" s="1"/>
      <c r="Q144" s="24"/>
      <c r="R144" s="24"/>
      <c r="S144" s="37"/>
      <c r="T144" s="37"/>
      <c r="U144" s="37"/>
      <c r="V144" s="37"/>
      <c r="W144" s="37"/>
      <c r="X144" s="37"/>
      <c r="Y144" s="37"/>
      <c r="Z144" s="37"/>
      <c r="AE144" s="37"/>
      <c r="AF144" s="37"/>
      <c r="AG144" s="37"/>
      <c r="AH144" s="37"/>
      <c r="AI144" s="37"/>
      <c r="AJ144" s="37"/>
      <c r="AK144" s="1"/>
      <c r="AL144" s="2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98" customFormat="1" ht="14.25" x14ac:dyDescent="0.2">
      <c r="A145" s="1"/>
      <c r="B145" s="1"/>
      <c r="C145" s="1"/>
      <c r="D145" s="1"/>
      <c r="Q145" s="24"/>
      <c r="R145" s="24"/>
      <c r="S145" s="37"/>
      <c r="T145" s="37"/>
      <c r="U145" s="37"/>
      <c r="V145" s="37"/>
      <c r="W145" s="37"/>
      <c r="X145" s="37"/>
      <c r="Y145" s="37"/>
      <c r="Z145" s="37"/>
      <c r="AE145" s="37"/>
      <c r="AF145" s="37"/>
      <c r="AG145" s="37"/>
      <c r="AH145" s="37"/>
      <c r="AI145" s="37"/>
      <c r="AJ145" s="37"/>
      <c r="AK145" s="1"/>
      <c r="AL145" s="2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98" customFormat="1" ht="14.25" x14ac:dyDescent="0.2">
      <c r="A146" s="1"/>
      <c r="B146" s="1"/>
      <c r="C146" s="1"/>
      <c r="D146" s="1"/>
      <c r="Q146" s="24"/>
      <c r="R146" s="24"/>
      <c r="S146" s="37"/>
      <c r="T146" s="37"/>
      <c r="U146" s="37"/>
      <c r="V146" s="37"/>
      <c r="W146" s="37"/>
      <c r="X146" s="37"/>
      <c r="Y146" s="37"/>
      <c r="Z146" s="37"/>
      <c r="AE146" s="37"/>
      <c r="AF146" s="37"/>
      <c r="AG146" s="37"/>
      <c r="AH146" s="37"/>
      <c r="AI146" s="37"/>
      <c r="AJ146" s="37"/>
      <c r="AK146" s="1"/>
      <c r="AL146" s="2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98" customFormat="1" ht="14.25" x14ac:dyDescent="0.2">
      <c r="A147" s="1"/>
      <c r="B147" s="1"/>
      <c r="C147" s="1"/>
      <c r="D147" s="1"/>
      <c r="Q147" s="24"/>
      <c r="R147" s="24"/>
      <c r="S147" s="37"/>
      <c r="T147" s="37"/>
      <c r="U147" s="37"/>
      <c r="V147" s="37"/>
      <c r="W147" s="37"/>
      <c r="X147" s="37"/>
      <c r="Y147" s="37"/>
      <c r="Z147" s="37"/>
      <c r="AE147" s="37"/>
      <c r="AF147" s="37"/>
      <c r="AG147" s="37"/>
      <c r="AH147" s="37"/>
      <c r="AI147" s="37"/>
      <c r="AJ147" s="37"/>
      <c r="AK147" s="1"/>
      <c r="AL147" s="2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98" customFormat="1" ht="14.25" x14ac:dyDescent="0.2">
      <c r="A148" s="1"/>
      <c r="B148" s="1"/>
      <c r="C148" s="1"/>
      <c r="D148" s="1"/>
      <c r="Q148" s="24"/>
      <c r="R148" s="24"/>
      <c r="S148" s="37"/>
      <c r="T148" s="37"/>
      <c r="U148" s="37"/>
      <c r="V148" s="37"/>
      <c r="W148" s="37"/>
      <c r="X148" s="37"/>
      <c r="Y148" s="37"/>
      <c r="Z148" s="37"/>
      <c r="AE148" s="37"/>
      <c r="AF148" s="37"/>
      <c r="AG148" s="37"/>
      <c r="AH148" s="37"/>
      <c r="AI148" s="37"/>
      <c r="AJ148" s="37"/>
      <c r="AK148" s="1"/>
      <c r="AL148" s="2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98" customFormat="1" ht="14.25" x14ac:dyDescent="0.2">
      <c r="A149" s="1"/>
      <c r="B149" s="1"/>
      <c r="C149" s="1"/>
      <c r="D149" s="1"/>
      <c r="Q149" s="24"/>
      <c r="R149" s="24"/>
      <c r="S149" s="37"/>
      <c r="T149" s="37"/>
      <c r="U149" s="37"/>
      <c r="V149" s="37"/>
      <c r="W149" s="37"/>
      <c r="X149" s="37"/>
      <c r="Y149" s="37"/>
      <c r="Z149" s="37"/>
      <c r="AE149" s="37"/>
      <c r="AF149" s="37"/>
      <c r="AG149" s="37"/>
      <c r="AH149" s="37"/>
      <c r="AI149" s="37"/>
      <c r="AJ149" s="37"/>
      <c r="AK149" s="1"/>
      <c r="AL149" s="2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98" customFormat="1" ht="14.25" x14ac:dyDescent="0.2">
      <c r="A150" s="1"/>
      <c r="B150" s="1"/>
      <c r="C150" s="1"/>
      <c r="D150" s="1"/>
      <c r="Q150" s="24"/>
      <c r="R150" s="24"/>
      <c r="S150" s="37"/>
      <c r="T150" s="37"/>
      <c r="U150" s="37"/>
      <c r="V150" s="37"/>
      <c r="W150" s="37"/>
      <c r="X150" s="37"/>
      <c r="Y150" s="37"/>
      <c r="Z150" s="37"/>
      <c r="AE150" s="37"/>
      <c r="AF150" s="37"/>
      <c r="AG150" s="37"/>
      <c r="AH150" s="37"/>
      <c r="AI150" s="37"/>
      <c r="AJ150" s="37"/>
      <c r="AK150" s="1"/>
      <c r="AL150" s="2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98" customFormat="1" ht="14.25" x14ac:dyDescent="0.2">
      <c r="A151" s="1"/>
      <c r="B151" s="1"/>
      <c r="C151" s="1"/>
      <c r="D151" s="1"/>
      <c r="Q151" s="24"/>
      <c r="R151" s="24"/>
      <c r="S151" s="37"/>
      <c r="T151" s="37"/>
      <c r="U151" s="37"/>
      <c r="V151" s="37"/>
      <c r="W151" s="37"/>
      <c r="X151" s="37"/>
      <c r="Y151" s="37"/>
      <c r="Z151" s="37"/>
      <c r="AE151" s="37"/>
      <c r="AF151" s="37"/>
      <c r="AG151" s="37"/>
      <c r="AH151" s="37"/>
      <c r="AI151" s="37"/>
      <c r="AJ151" s="37"/>
      <c r="AK151" s="1"/>
      <c r="AL151" s="2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98" customFormat="1" ht="14.25" x14ac:dyDescent="0.2">
      <c r="A152" s="1"/>
      <c r="B152" s="1"/>
      <c r="C152" s="1"/>
      <c r="D152" s="1"/>
      <c r="Q152" s="24"/>
      <c r="R152" s="24"/>
      <c r="S152" s="37"/>
      <c r="T152" s="37"/>
      <c r="U152" s="37"/>
      <c r="V152" s="37"/>
      <c r="W152" s="37"/>
      <c r="X152" s="37"/>
      <c r="Y152" s="37"/>
      <c r="Z152" s="37"/>
      <c r="AE152" s="37"/>
      <c r="AF152" s="37"/>
      <c r="AG152" s="37"/>
      <c r="AH152" s="37"/>
      <c r="AI152" s="37"/>
      <c r="AJ152" s="37"/>
      <c r="AK152" s="1"/>
      <c r="AL152" s="2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98" customFormat="1" ht="14.25" x14ac:dyDescent="0.2">
      <c r="A153" s="1"/>
      <c r="B153" s="1"/>
      <c r="C153" s="1"/>
      <c r="D153" s="1"/>
      <c r="Q153" s="24"/>
      <c r="R153" s="24"/>
      <c r="S153" s="37"/>
      <c r="T153" s="37"/>
      <c r="U153" s="37"/>
      <c r="V153" s="37"/>
      <c r="W153" s="37"/>
      <c r="X153" s="37"/>
      <c r="Y153" s="37"/>
      <c r="Z153" s="37"/>
      <c r="AE153" s="37"/>
      <c r="AF153" s="37"/>
      <c r="AG153" s="37"/>
      <c r="AH153" s="37"/>
      <c r="AI153" s="37"/>
      <c r="AJ153" s="37"/>
      <c r="AK153" s="1"/>
      <c r="AL153" s="2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98" customFormat="1" ht="14.25" x14ac:dyDescent="0.2">
      <c r="A154" s="1"/>
      <c r="B154" s="1"/>
      <c r="C154" s="1"/>
      <c r="D154" s="1"/>
      <c r="Q154" s="24"/>
      <c r="R154" s="24"/>
      <c r="S154" s="37"/>
      <c r="T154" s="37"/>
      <c r="U154" s="37"/>
      <c r="V154" s="37"/>
      <c r="W154" s="37"/>
      <c r="X154" s="37"/>
      <c r="Y154" s="37"/>
      <c r="Z154" s="37"/>
      <c r="AE154" s="37"/>
      <c r="AF154" s="37"/>
      <c r="AG154" s="37"/>
      <c r="AH154" s="37"/>
      <c r="AI154" s="37"/>
      <c r="AJ154" s="37"/>
      <c r="AK154" s="1"/>
      <c r="AL154" s="2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98" customFormat="1" ht="14.25" x14ac:dyDescent="0.2">
      <c r="A155" s="1"/>
      <c r="B155" s="1"/>
      <c r="C155" s="1"/>
      <c r="D155" s="1"/>
      <c r="Q155" s="24"/>
      <c r="R155" s="24"/>
      <c r="S155" s="37"/>
      <c r="T155" s="37"/>
      <c r="U155" s="37"/>
      <c r="V155" s="37"/>
      <c r="W155" s="37"/>
      <c r="X155" s="37"/>
      <c r="Y155" s="37"/>
      <c r="Z155" s="37"/>
      <c r="AE155" s="37"/>
      <c r="AF155" s="37"/>
      <c r="AG155" s="37"/>
      <c r="AH155" s="37"/>
      <c r="AI155" s="37"/>
      <c r="AJ155" s="37"/>
      <c r="AK155" s="1"/>
      <c r="AL155" s="2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98" customFormat="1" ht="14.25" x14ac:dyDescent="0.2">
      <c r="A156" s="1"/>
      <c r="B156" s="1"/>
      <c r="C156" s="1"/>
      <c r="D156" s="1"/>
      <c r="Q156" s="24"/>
      <c r="R156" s="24"/>
      <c r="S156" s="37"/>
      <c r="T156" s="37"/>
      <c r="U156" s="37"/>
      <c r="V156" s="37"/>
      <c r="W156" s="37"/>
      <c r="X156" s="37"/>
      <c r="Y156" s="37"/>
      <c r="Z156" s="37"/>
      <c r="AE156" s="37"/>
      <c r="AF156" s="37"/>
      <c r="AG156" s="37"/>
      <c r="AH156" s="37"/>
      <c r="AI156" s="37"/>
      <c r="AJ156" s="37"/>
      <c r="AK156" s="1"/>
      <c r="AL156" s="2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98" customFormat="1" ht="14.25" x14ac:dyDescent="0.2">
      <c r="A157" s="1"/>
      <c r="B157" s="1"/>
      <c r="C157" s="1"/>
      <c r="D157" s="1"/>
      <c r="Q157" s="24"/>
      <c r="R157" s="24"/>
      <c r="S157" s="37"/>
      <c r="T157" s="37"/>
      <c r="U157" s="37"/>
      <c r="V157" s="37"/>
      <c r="W157" s="37"/>
      <c r="X157" s="37"/>
      <c r="Y157" s="37"/>
      <c r="Z157" s="37"/>
      <c r="AE157" s="37"/>
      <c r="AF157" s="37"/>
      <c r="AG157" s="37"/>
      <c r="AH157" s="37"/>
      <c r="AI157" s="37"/>
      <c r="AJ157" s="37"/>
      <c r="AK157" s="1"/>
      <c r="AL157" s="2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98" customFormat="1" ht="14.25" x14ac:dyDescent="0.2">
      <c r="A158" s="1"/>
      <c r="B158" s="1"/>
      <c r="C158" s="1"/>
      <c r="D158" s="1"/>
      <c r="Q158" s="24"/>
      <c r="R158" s="24"/>
      <c r="S158" s="37"/>
      <c r="T158" s="37"/>
      <c r="U158" s="37"/>
      <c r="V158" s="37"/>
      <c r="W158" s="37"/>
      <c r="X158" s="37"/>
      <c r="Y158" s="37"/>
      <c r="Z158" s="37"/>
      <c r="AE158" s="37"/>
      <c r="AF158" s="37"/>
      <c r="AG158" s="37"/>
      <c r="AH158" s="37"/>
      <c r="AI158" s="37"/>
      <c r="AJ158" s="37"/>
      <c r="AK158" s="1"/>
      <c r="AL158" s="2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98" customFormat="1" ht="14.25" x14ac:dyDescent="0.2">
      <c r="A159" s="1"/>
      <c r="B159" s="1"/>
      <c r="C159" s="1"/>
      <c r="D159" s="1"/>
      <c r="Q159" s="24"/>
      <c r="R159" s="24"/>
      <c r="S159" s="37"/>
      <c r="T159" s="37"/>
      <c r="U159" s="37"/>
      <c r="V159" s="37"/>
      <c r="W159" s="37"/>
      <c r="X159" s="37"/>
      <c r="Y159" s="37"/>
      <c r="Z159" s="37"/>
      <c r="AE159" s="37"/>
      <c r="AF159" s="37"/>
      <c r="AG159" s="37"/>
      <c r="AH159" s="37"/>
      <c r="AI159" s="37"/>
      <c r="AJ159" s="37"/>
      <c r="AK159" s="1"/>
      <c r="AL159" s="2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98" customFormat="1" ht="14.25" x14ac:dyDescent="0.2">
      <c r="A160" s="1"/>
      <c r="B160" s="1"/>
      <c r="C160" s="1"/>
      <c r="D160" s="1"/>
      <c r="Q160" s="24"/>
      <c r="R160" s="24"/>
      <c r="S160" s="37"/>
      <c r="T160" s="37"/>
      <c r="U160" s="37"/>
      <c r="V160" s="37"/>
      <c r="W160" s="37"/>
      <c r="X160" s="37"/>
      <c r="Y160" s="37"/>
      <c r="Z160" s="37"/>
      <c r="AE160" s="37"/>
      <c r="AF160" s="37"/>
      <c r="AG160" s="37"/>
      <c r="AH160" s="37"/>
      <c r="AI160" s="37"/>
      <c r="AJ160" s="37"/>
      <c r="AK160" s="1"/>
      <c r="AL160" s="2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98" customFormat="1" ht="14.25" x14ac:dyDescent="0.2">
      <c r="A161" s="1"/>
      <c r="B161" s="1"/>
      <c r="C161" s="1"/>
      <c r="D161" s="1"/>
      <c r="Q161" s="24"/>
      <c r="R161" s="24"/>
      <c r="S161" s="37"/>
      <c r="T161" s="37"/>
      <c r="U161" s="37"/>
      <c r="V161" s="37"/>
      <c r="W161" s="37"/>
      <c r="X161" s="37"/>
      <c r="Y161" s="37"/>
      <c r="Z161" s="37"/>
      <c r="AE161" s="37"/>
      <c r="AF161" s="37"/>
      <c r="AG161" s="37"/>
      <c r="AH161" s="37"/>
      <c r="AI161" s="37"/>
      <c r="AJ161" s="37"/>
      <c r="AK161" s="1"/>
      <c r="AL161" s="2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98" customFormat="1" ht="14.25" x14ac:dyDescent="0.2">
      <c r="A162" s="1"/>
      <c r="B162" s="1"/>
      <c r="C162" s="1"/>
      <c r="D162" s="1"/>
      <c r="Q162" s="24"/>
      <c r="R162" s="24"/>
      <c r="S162" s="37"/>
      <c r="T162" s="37"/>
      <c r="U162" s="37"/>
      <c r="V162" s="37"/>
      <c r="W162" s="37"/>
      <c r="X162" s="37"/>
      <c r="Y162" s="37"/>
      <c r="Z162" s="37"/>
      <c r="AE162" s="37"/>
      <c r="AF162" s="37"/>
      <c r="AG162" s="37"/>
      <c r="AH162" s="37"/>
      <c r="AI162" s="37"/>
      <c r="AJ162" s="37"/>
      <c r="AK162" s="1"/>
      <c r="AL162" s="2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98" customFormat="1" ht="14.25" x14ac:dyDescent="0.2">
      <c r="A163" s="1"/>
      <c r="B163" s="1"/>
      <c r="C163" s="1"/>
      <c r="D163" s="1"/>
      <c r="Q163" s="24"/>
      <c r="R163" s="24"/>
      <c r="S163" s="37"/>
      <c r="T163" s="37"/>
      <c r="U163" s="37"/>
      <c r="V163" s="37"/>
      <c r="W163" s="37"/>
      <c r="X163" s="37"/>
      <c r="Y163" s="37"/>
      <c r="Z163" s="37"/>
      <c r="AE163" s="37"/>
      <c r="AF163" s="37"/>
      <c r="AG163" s="37"/>
      <c r="AH163" s="37"/>
      <c r="AI163" s="37"/>
      <c r="AJ163" s="37"/>
      <c r="AK163" s="1"/>
      <c r="AL163" s="2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98" customFormat="1" ht="14.25" x14ac:dyDescent="0.2">
      <c r="A164" s="1"/>
      <c r="B164" s="1"/>
      <c r="C164" s="1"/>
      <c r="D164" s="1"/>
      <c r="Q164" s="24"/>
      <c r="R164" s="24"/>
      <c r="S164" s="37"/>
      <c r="T164" s="37"/>
      <c r="U164" s="37"/>
      <c r="V164" s="37"/>
      <c r="W164" s="37"/>
      <c r="X164" s="37"/>
      <c r="Y164" s="37"/>
      <c r="Z164" s="37"/>
      <c r="AE164" s="37"/>
      <c r="AF164" s="37"/>
      <c r="AG164" s="37"/>
      <c r="AH164" s="37"/>
      <c r="AI164" s="37"/>
      <c r="AJ164" s="37"/>
      <c r="AK164" s="1"/>
      <c r="AL164" s="2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98" customFormat="1" ht="14.25" x14ac:dyDescent="0.2">
      <c r="A165" s="1"/>
      <c r="B165" s="1"/>
      <c r="C165" s="1"/>
      <c r="D165" s="1"/>
      <c r="Q165" s="24"/>
      <c r="R165" s="24"/>
      <c r="S165" s="37"/>
      <c r="T165" s="37"/>
      <c r="U165" s="37"/>
      <c r="V165" s="37"/>
      <c r="W165" s="37"/>
      <c r="X165" s="37"/>
      <c r="Y165" s="37"/>
      <c r="Z165" s="37"/>
      <c r="AE165" s="37"/>
      <c r="AF165" s="37"/>
      <c r="AG165" s="37"/>
      <c r="AH165" s="37"/>
      <c r="AI165" s="37"/>
      <c r="AJ165" s="37"/>
      <c r="AK165" s="1"/>
      <c r="AL165" s="2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98" customFormat="1" ht="14.25" x14ac:dyDescent="0.2">
      <c r="A166" s="1"/>
      <c r="B166" s="1"/>
      <c r="C166" s="1"/>
      <c r="D166" s="1"/>
      <c r="Q166" s="24"/>
      <c r="R166" s="24"/>
      <c r="S166" s="37"/>
      <c r="T166" s="37"/>
      <c r="U166" s="37"/>
      <c r="V166" s="37"/>
      <c r="W166" s="37"/>
      <c r="X166" s="37"/>
      <c r="Y166" s="37"/>
      <c r="Z166" s="37"/>
      <c r="AE166" s="37"/>
      <c r="AF166" s="37"/>
      <c r="AG166" s="37"/>
      <c r="AH166" s="37"/>
      <c r="AI166" s="37"/>
      <c r="AJ166" s="37"/>
      <c r="AK166" s="1"/>
      <c r="AL166" s="2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98" customFormat="1" ht="14.25" x14ac:dyDescent="0.2">
      <c r="A167" s="1"/>
      <c r="B167" s="1"/>
      <c r="C167" s="1"/>
      <c r="D167" s="1"/>
      <c r="Q167" s="24"/>
      <c r="R167" s="24"/>
      <c r="S167" s="37"/>
      <c r="T167" s="37"/>
      <c r="U167" s="37"/>
      <c r="V167" s="37"/>
      <c r="W167" s="37"/>
      <c r="X167" s="37"/>
      <c r="Y167" s="37"/>
      <c r="Z167" s="37"/>
      <c r="AE167" s="37"/>
      <c r="AF167" s="37"/>
      <c r="AG167" s="37"/>
      <c r="AH167" s="37"/>
      <c r="AI167" s="37"/>
      <c r="AJ167" s="37"/>
      <c r="AK167" s="1"/>
      <c r="AL167" s="2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98" customFormat="1" ht="14.25" x14ac:dyDescent="0.2">
      <c r="A168" s="1"/>
      <c r="B168" s="1"/>
      <c r="C168" s="1"/>
      <c r="D168" s="1"/>
      <c r="Q168" s="24"/>
      <c r="R168" s="24"/>
      <c r="S168" s="37"/>
      <c r="T168" s="37"/>
      <c r="U168" s="37"/>
      <c r="V168" s="37"/>
      <c r="W168" s="37"/>
      <c r="X168" s="37"/>
      <c r="Y168" s="37"/>
      <c r="Z168" s="37"/>
      <c r="AE168" s="37"/>
      <c r="AF168" s="37"/>
      <c r="AG168" s="37"/>
      <c r="AH168" s="37"/>
      <c r="AI168" s="37"/>
      <c r="AJ168" s="37"/>
      <c r="AK168" s="1"/>
      <c r="AL168" s="2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98" customFormat="1" ht="14.25" x14ac:dyDescent="0.2">
      <c r="A169" s="1"/>
      <c r="B169" s="1"/>
      <c r="C169" s="1"/>
      <c r="D169" s="1"/>
      <c r="Q169" s="24"/>
      <c r="R169" s="24"/>
      <c r="S169" s="37"/>
      <c r="T169" s="37"/>
      <c r="U169" s="37"/>
      <c r="V169" s="37"/>
      <c r="W169" s="37"/>
      <c r="X169" s="37"/>
      <c r="Y169" s="37"/>
      <c r="Z169" s="37"/>
      <c r="AE169" s="37"/>
      <c r="AF169" s="37"/>
      <c r="AG169" s="37"/>
      <c r="AH169" s="37"/>
      <c r="AI169" s="37"/>
      <c r="AJ169" s="37"/>
      <c r="AK169" s="1"/>
      <c r="AL169" s="2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98" customFormat="1" ht="14.25" x14ac:dyDescent="0.2">
      <c r="A170" s="1"/>
      <c r="B170" s="1"/>
      <c r="C170" s="1"/>
      <c r="D170" s="1"/>
      <c r="Q170" s="24"/>
      <c r="R170" s="24"/>
      <c r="S170" s="37"/>
      <c r="T170" s="37"/>
      <c r="U170" s="37"/>
      <c r="V170" s="37"/>
      <c r="W170" s="37"/>
      <c r="X170" s="37"/>
      <c r="Y170" s="37"/>
      <c r="Z170" s="37"/>
      <c r="AE170" s="37"/>
      <c r="AF170" s="37"/>
      <c r="AG170" s="37"/>
      <c r="AH170" s="37"/>
      <c r="AI170" s="37"/>
      <c r="AJ170" s="37"/>
      <c r="AK170" s="1"/>
      <c r="AL170" s="24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98" customFormat="1" ht="14.25" x14ac:dyDescent="0.2">
      <c r="A171" s="1"/>
      <c r="B171" s="1"/>
      <c r="C171" s="1"/>
      <c r="D171" s="1"/>
      <c r="Q171" s="24"/>
      <c r="R171" s="24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1"/>
      <c r="AL171" s="2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98" customFormat="1" ht="14.25" x14ac:dyDescent="0.2">
      <c r="A172" s="1"/>
      <c r="B172" s="1"/>
      <c r="C172" s="1"/>
      <c r="D172" s="1"/>
      <c r="Q172" s="24"/>
      <c r="R172" s="24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1"/>
      <c r="AL172" s="2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98" customFormat="1" ht="14.25" x14ac:dyDescent="0.2">
      <c r="A173" s="1"/>
      <c r="B173" s="1"/>
      <c r="C173" s="1"/>
      <c r="D173" s="1"/>
      <c r="Q173" s="24"/>
      <c r="R173" s="24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1"/>
      <c r="AL173" s="2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98" customFormat="1" ht="14.25" x14ac:dyDescent="0.2">
      <c r="A174" s="1"/>
      <c r="B174" s="1"/>
      <c r="C174" s="1"/>
      <c r="D174" s="1"/>
      <c r="Q174" s="24"/>
      <c r="R174" s="24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1"/>
      <c r="AL174" s="2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98" customFormat="1" ht="14.25" x14ac:dyDescent="0.2">
      <c r="Q175" s="24"/>
      <c r="R175" s="24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1"/>
      <c r="AL175" s="2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98" customFormat="1" ht="14.25" x14ac:dyDescent="0.2">
      <c r="Q176" s="24"/>
      <c r="R176" s="24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1"/>
      <c r="AL176" s="24"/>
    </row>
    <row r="177" spans="12:38" s="98" customFormat="1" ht="14.25" x14ac:dyDescent="0.2">
      <c r="Q177" s="24"/>
      <c r="R177" s="24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1"/>
      <c r="AL177" s="24"/>
    </row>
    <row r="178" spans="12:38" s="98" customFormat="1" ht="14.25" x14ac:dyDescent="0.2">
      <c r="Q178" s="24"/>
      <c r="R178" s="24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1"/>
      <c r="AL178" s="24"/>
    </row>
    <row r="179" spans="12:38" s="98" customFormat="1" ht="14.25" x14ac:dyDescent="0.2">
      <c r="L179" s="24"/>
      <c r="M179" s="24"/>
      <c r="N179" s="24"/>
      <c r="O179" s="24"/>
      <c r="P179" s="24"/>
      <c r="R179" s="24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1"/>
      <c r="AL179" s="24"/>
    </row>
    <row r="180" spans="12:38" s="98" customFormat="1" ht="14.25" x14ac:dyDescent="0.2">
      <c r="L180" s="24"/>
      <c r="M180" s="24"/>
      <c r="N180" s="24"/>
      <c r="O180" s="24"/>
      <c r="P180" s="24"/>
      <c r="R180" s="24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1"/>
      <c r="AL180" s="24"/>
    </row>
    <row r="181" spans="12:38" s="98" customFormat="1" ht="14.25" x14ac:dyDescent="0.2">
      <c r="L181" s="24"/>
      <c r="M181" s="24"/>
      <c r="N181" s="24"/>
      <c r="O181" s="24"/>
      <c r="P181" s="24"/>
      <c r="R181" s="24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1"/>
      <c r="AL181" s="24"/>
    </row>
    <row r="182" spans="12:38" s="98" customFormat="1" ht="14.25" x14ac:dyDescent="0.2">
      <c r="L182" s="24"/>
      <c r="M182" s="24"/>
      <c r="N182" s="24"/>
      <c r="O182" s="24"/>
      <c r="P182" s="24"/>
      <c r="R182" s="24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24"/>
      <c r="AL182" s="24"/>
    </row>
    <row r="183" spans="12:38" s="98" customFormat="1" x14ac:dyDescent="0.25">
      <c r="L183" s="36"/>
      <c r="M183" s="36"/>
      <c r="N183" s="36"/>
      <c r="O183" s="36"/>
      <c r="P183" s="36"/>
      <c r="R183" s="36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6"/>
      <c r="AL183" s="36"/>
    </row>
    <row r="184" spans="12:38" s="98" customFormat="1" x14ac:dyDescent="0.25">
      <c r="L184" s="36"/>
      <c r="M184" s="36"/>
      <c r="N184" s="36"/>
      <c r="O184" s="36"/>
      <c r="P184" s="36"/>
      <c r="R184" s="36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6"/>
      <c r="AL184" s="36"/>
    </row>
    <row r="185" spans="12:38" s="98" customFormat="1" x14ac:dyDescent="0.25">
      <c r="L185" s="36"/>
      <c r="M185" s="36"/>
      <c r="N185" s="36"/>
      <c r="O185" s="36"/>
      <c r="P185" s="36"/>
      <c r="R185" s="36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6"/>
      <c r="AL185" s="36"/>
    </row>
    <row r="186" spans="12:38" s="98" customFormat="1" x14ac:dyDescent="0.25">
      <c r="R186" s="36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</row>
    <row r="187" spans="12:38" s="98" customFormat="1" x14ac:dyDescent="0.25">
      <c r="R187" s="36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</row>
    <row r="188" spans="12:38" s="98" customFormat="1" x14ac:dyDescent="0.25">
      <c r="R188" s="36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</row>
    <row r="189" spans="12:38" s="98" customFormat="1" x14ac:dyDescent="0.25">
      <c r="R189" s="36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</row>
    <row r="190" spans="12:38" s="98" customFormat="1" x14ac:dyDescent="0.25">
      <c r="R190" s="36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</row>
    <row r="191" spans="12:38" s="98" customFormat="1" x14ac:dyDescent="0.25">
      <c r="R191" s="36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</row>
    <row r="192" spans="12:38" s="98" customFormat="1" x14ac:dyDescent="0.25">
      <c r="R192" s="36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</row>
    <row r="193" spans="18:36" s="98" customFormat="1" x14ac:dyDescent="0.25">
      <c r="R193" s="36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</row>
    <row r="194" spans="18:36" s="98" customFormat="1" x14ac:dyDescent="0.25">
      <c r="R194" s="36"/>
      <c r="S194" s="3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</row>
    <row r="195" spans="18:36" s="98" customFormat="1" x14ac:dyDescent="0.25">
      <c r="R195" s="36"/>
      <c r="S195" s="3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</row>
    <row r="196" spans="18:36" s="98" customFormat="1" x14ac:dyDescent="0.25">
      <c r="R196" s="36"/>
      <c r="S196" s="3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</row>
    <row r="197" spans="18:36" s="98" customFormat="1" x14ac:dyDescent="0.25">
      <c r="R197" s="36"/>
      <c r="S197" s="3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</row>
    <row r="198" spans="18:36" s="98" customFormat="1" x14ac:dyDescent="0.25">
      <c r="R198" s="36"/>
      <c r="S198" s="3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</row>
    <row r="199" spans="18:36" s="98" customFormat="1" x14ac:dyDescent="0.25">
      <c r="R199" s="36"/>
      <c r="S199" s="3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</row>
    <row r="200" spans="18:36" s="98" customFormat="1" x14ac:dyDescent="0.25">
      <c r="R200" s="36"/>
      <c r="S200" s="3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</row>
    <row r="201" spans="18:36" s="98" customFormat="1" x14ac:dyDescent="0.25">
      <c r="R201" s="36"/>
      <c r="S201" s="3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</row>
    <row r="202" spans="18:36" s="98" customFormat="1" x14ac:dyDescent="0.25">
      <c r="R202" s="36"/>
      <c r="S202" s="3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</row>
    <row r="203" spans="18:36" s="98" customFormat="1" x14ac:dyDescent="0.25">
      <c r="R203" s="36"/>
      <c r="S203" s="3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</row>
    <row r="204" spans="18:36" s="98" customFormat="1" x14ac:dyDescent="0.25">
      <c r="R204" s="36"/>
      <c r="S204" s="3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</row>
    <row r="205" spans="18:36" s="98" customFormat="1" x14ac:dyDescent="0.25">
      <c r="R205" s="36"/>
      <c r="S205" s="3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</row>
    <row r="206" spans="18:36" s="98" customFormat="1" x14ac:dyDescent="0.25">
      <c r="R206" s="36"/>
      <c r="S206" s="3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</row>
    <row r="207" spans="18:36" s="98" customFormat="1" x14ac:dyDescent="0.25">
      <c r="R207" s="36"/>
      <c r="S207" s="3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</row>
    <row r="208" spans="18:36" s="98" customFormat="1" x14ac:dyDescent="0.25">
      <c r="R208" s="36"/>
      <c r="S208" s="3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</row>
    <row r="209" spans="18:36" s="98" customFormat="1" x14ac:dyDescent="0.25">
      <c r="R209" s="36"/>
      <c r="S209" s="3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</row>
    <row r="210" spans="18:36" s="98" customFormat="1" x14ac:dyDescent="0.25">
      <c r="R210" s="36"/>
      <c r="S210" s="36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</row>
    <row r="211" spans="18:36" s="98" customFormat="1" ht="14.25" x14ac:dyDescent="0.2"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</row>
    <row r="212" spans="18:36" s="98" customFormat="1" ht="14.25" x14ac:dyDescent="0.2"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</row>
    <row r="213" spans="18:36" s="98" customFormat="1" ht="14.25" x14ac:dyDescent="0.2"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</row>
    <row r="214" spans="18:36" s="98" customFormat="1" ht="14.25" x14ac:dyDescent="0.2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2022-05-14T09:17:05Z</dcterms:modified>
</cp:coreProperties>
</file>